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activeX/activeX2.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activeX/activeX1.xml" ContentType="application/vnd.ms-office.activeX+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DieseArbeitsmappe" autoCompressPictures="0" defaultThemeVersion="124226"/>
  <bookViews>
    <workbookView xWindow="7665" yWindow="-15" windowWidth="7650" windowHeight="8715"/>
  </bookViews>
  <sheets>
    <sheet name="Auswertung" sheetId="2" r:id="rId1"/>
    <sheet name="Datenblatt" sheetId="1" state="hidden" r:id="rId2"/>
  </sheets>
  <definedNames>
    <definedName name="canselection">Datenblatt!$C$39</definedName>
    <definedName name="causselection">Datenblatt!$A$39</definedName>
    <definedName name="ranlist">Datenblatt!$C$5:$D$25</definedName>
    <definedName name="rauslist">Datenblatt!$A$5:$B$23</definedName>
  </definedNames>
  <calcPr calcId="125725"/>
</workbook>
</file>

<file path=xl/calcChain.xml><?xml version="1.0" encoding="utf-8"?>
<calcChain xmlns="http://schemas.openxmlformats.org/spreadsheetml/2006/main">
  <c r="E266" i="1"/>
  <c r="E265"/>
  <c r="E263"/>
  <c r="E262"/>
  <c r="E260"/>
  <c r="E259"/>
  <c r="F257" l="1"/>
  <c r="E257"/>
  <c r="F89"/>
  <c r="E89"/>
  <c r="F73"/>
  <c r="E73"/>
  <c r="F57" l="1"/>
  <c r="E57"/>
  <c r="F48"/>
  <c r="F80"/>
  <c r="B39"/>
  <c r="D39"/>
  <c r="E43"/>
  <c r="F43"/>
  <c r="E44"/>
  <c r="F44"/>
  <c r="E45"/>
  <c r="F45"/>
  <c r="E46"/>
  <c r="F46"/>
  <c r="E47"/>
  <c r="F47"/>
  <c r="E48"/>
  <c r="E49"/>
  <c r="F49"/>
  <c r="E50"/>
  <c r="F50"/>
  <c r="E51"/>
  <c r="F51"/>
  <c r="E52"/>
  <c r="F52"/>
  <c r="E53"/>
  <c r="F53"/>
  <c r="E54"/>
  <c r="F54"/>
  <c r="E55"/>
  <c r="F55"/>
  <c r="E56"/>
  <c r="F56"/>
  <c r="E59"/>
  <c r="F59"/>
  <c r="E60"/>
  <c r="F60"/>
  <c r="E61"/>
  <c r="F61"/>
  <c r="E62"/>
  <c r="F62"/>
  <c r="E63"/>
  <c r="F63"/>
  <c r="E64"/>
  <c r="F64"/>
  <c r="E65"/>
  <c r="F65"/>
  <c r="E66"/>
  <c r="F66"/>
  <c r="E67"/>
  <c r="F67"/>
  <c r="E68"/>
  <c r="F68"/>
  <c r="E69"/>
  <c r="F69"/>
  <c r="E70"/>
  <c r="F70"/>
  <c r="E71"/>
  <c r="F71"/>
  <c r="E72"/>
  <c r="F72"/>
  <c r="E75"/>
  <c r="F75"/>
  <c r="E76"/>
  <c r="F76"/>
  <c r="E77"/>
  <c r="F77"/>
  <c r="E78"/>
  <c r="F78"/>
  <c r="E79"/>
  <c r="F79"/>
  <c r="E80"/>
  <c r="E81"/>
  <c r="F81"/>
  <c r="E82"/>
  <c r="F82"/>
  <c r="E83"/>
  <c r="F83"/>
  <c r="E84"/>
  <c r="F84"/>
  <c r="E85"/>
  <c r="F85"/>
  <c r="E86"/>
  <c r="F86"/>
  <c r="E87"/>
  <c r="F87"/>
  <c r="E88"/>
  <c r="F88"/>
  <c r="E91"/>
  <c r="F91"/>
  <c r="E92"/>
  <c r="F92"/>
  <c r="E93"/>
  <c r="F93"/>
  <c r="E94"/>
  <c r="F94"/>
  <c r="E95"/>
  <c r="F95"/>
  <c r="E96"/>
  <c r="F96"/>
  <c r="E97"/>
  <c r="F97"/>
  <c r="E98"/>
  <c r="F98"/>
  <c r="E99"/>
  <c r="F99"/>
  <c r="E100"/>
  <c r="F100"/>
  <c r="E101"/>
  <c r="F101"/>
  <c r="E102"/>
  <c r="F102"/>
  <c r="E103"/>
  <c r="F103"/>
  <c r="E104"/>
  <c r="F104"/>
  <c r="E105"/>
  <c r="F105"/>
  <c r="E107"/>
  <c r="F107"/>
  <c r="E108"/>
  <c r="F108"/>
  <c r="E109"/>
  <c r="F109"/>
  <c r="E110"/>
  <c r="F110"/>
  <c r="E111"/>
  <c r="F111"/>
  <c r="E112"/>
  <c r="F112"/>
  <c r="E113"/>
  <c r="F113"/>
  <c r="E114"/>
  <c r="F114"/>
  <c r="E115"/>
  <c r="F115"/>
  <c r="E116"/>
  <c r="F116"/>
  <c r="E117"/>
  <c r="F117"/>
  <c r="E118"/>
  <c r="F118"/>
  <c r="E119"/>
  <c r="F119"/>
  <c r="E120"/>
  <c r="F120"/>
  <c r="E121"/>
  <c r="F121"/>
  <c r="E123"/>
  <c r="F123"/>
  <c r="E124"/>
  <c r="F124"/>
  <c r="E125"/>
  <c r="F125"/>
  <c r="E126"/>
  <c r="F126"/>
  <c r="E127"/>
  <c r="F127"/>
  <c r="E128"/>
  <c r="F128"/>
  <c r="E129"/>
  <c r="F129"/>
  <c r="E130"/>
  <c r="F130"/>
  <c r="E131"/>
  <c r="F131"/>
  <c r="E132"/>
  <c r="F132"/>
  <c r="E133"/>
  <c r="F133"/>
  <c r="E134"/>
  <c r="F134"/>
  <c r="E135"/>
  <c r="F135"/>
  <c r="E136"/>
  <c r="F136"/>
  <c r="E138"/>
  <c r="E139"/>
  <c r="E140"/>
  <c r="F140"/>
  <c r="E141"/>
  <c r="F141"/>
  <c r="E142"/>
  <c r="F142"/>
  <c r="E143"/>
  <c r="F143"/>
  <c r="E144"/>
  <c r="F144"/>
  <c r="E145"/>
  <c r="F145"/>
  <c r="E146"/>
  <c r="F146"/>
  <c r="E147"/>
  <c r="F147"/>
  <c r="E148"/>
  <c r="F148"/>
  <c r="E149"/>
  <c r="F149"/>
  <c r="E150"/>
  <c r="F150"/>
  <c r="E151"/>
  <c r="F151"/>
  <c r="E153"/>
  <c r="E154"/>
  <c r="E155"/>
  <c r="F155"/>
  <c r="E156"/>
  <c r="F156"/>
  <c r="E157"/>
  <c r="F157"/>
  <c r="E158"/>
  <c r="F158"/>
  <c r="E159"/>
  <c r="F159"/>
  <c r="E160"/>
  <c r="F160"/>
  <c r="E161"/>
  <c r="F161"/>
  <c r="E162"/>
  <c r="F162"/>
  <c r="E163"/>
  <c r="F163"/>
  <c r="E164"/>
  <c r="F164"/>
  <c r="E165"/>
  <c r="F165"/>
  <c r="E166"/>
  <c r="F166"/>
  <c r="E168"/>
  <c r="F168"/>
  <c r="E169"/>
  <c r="F169"/>
  <c r="E170"/>
  <c r="F170"/>
  <c r="E171"/>
  <c r="F171"/>
  <c r="E172"/>
  <c r="F172"/>
  <c r="E173"/>
  <c r="F173"/>
  <c r="E174"/>
  <c r="F174"/>
  <c r="E175"/>
  <c r="F175"/>
  <c r="E176"/>
  <c r="F176"/>
  <c r="E177"/>
  <c r="F177"/>
  <c r="E178"/>
  <c r="F178"/>
  <c r="E179"/>
  <c r="F179"/>
  <c r="E180"/>
  <c r="F180"/>
  <c r="E181"/>
  <c r="F181"/>
  <c r="E182"/>
  <c r="F182"/>
  <c r="E183"/>
  <c r="F183"/>
  <c r="E185"/>
  <c r="F185"/>
  <c r="E186"/>
  <c r="F186"/>
  <c r="E187"/>
  <c r="F187"/>
  <c r="E188"/>
  <c r="F188"/>
  <c r="E189"/>
  <c r="F189"/>
  <c r="E190"/>
  <c r="F190"/>
  <c r="E191"/>
  <c r="F191"/>
  <c r="E192"/>
  <c r="F192"/>
  <c r="E193"/>
  <c r="F193"/>
  <c r="E194"/>
  <c r="F194"/>
  <c r="E196"/>
  <c r="F196"/>
  <c r="E197"/>
  <c r="F197"/>
  <c r="E198"/>
  <c r="F198"/>
  <c r="E199"/>
  <c r="F199"/>
  <c r="E200"/>
  <c r="F200"/>
  <c r="E201"/>
  <c r="F201"/>
  <c r="E202"/>
  <c r="F202"/>
  <c r="E203"/>
  <c r="F203"/>
  <c r="E204"/>
  <c r="F204"/>
  <c r="E205"/>
  <c r="F205"/>
  <c r="E206"/>
  <c r="F206"/>
  <c r="E207"/>
  <c r="F207"/>
  <c r="E208"/>
  <c r="F208"/>
  <c r="E209"/>
  <c r="F209"/>
  <c r="E211"/>
  <c r="F211"/>
  <c r="E212"/>
  <c r="F212"/>
  <c r="E213"/>
  <c r="F213"/>
  <c r="E214"/>
  <c r="F214"/>
  <c r="E215"/>
  <c r="F215"/>
  <c r="E216"/>
  <c r="F216"/>
  <c r="E217"/>
  <c r="F217"/>
  <c r="E218"/>
  <c r="F218"/>
  <c r="E219"/>
  <c r="F219"/>
  <c r="E220"/>
  <c r="F220"/>
  <c r="E221"/>
  <c r="F221"/>
  <c r="E222"/>
  <c r="F222"/>
  <c r="E223"/>
  <c r="F223"/>
  <c r="E225"/>
  <c r="F225"/>
  <c r="E227"/>
  <c r="F227"/>
  <c r="E228"/>
  <c r="F228"/>
  <c r="E229"/>
  <c r="F229"/>
  <c r="E230"/>
  <c r="F230"/>
  <c r="E231"/>
  <c r="F231"/>
  <c r="E232"/>
  <c r="F232"/>
  <c r="E233"/>
  <c r="F233"/>
  <c r="E234"/>
  <c r="F234"/>
  <c r="E235"/>
  <c r="F235"/>
  <c r="E236"/>
  <c r="F236"/>
  <c r="E237"/>
  <c r="F237"/>
  <c r="E238"/>
  <c r="F238"/>
  <c r="E239"/>
  <c r="F239"/>
  <c r="E241"/>
  <c r="F241"/>
  <c r="E243"/>
  <c r="F243"/>
  <c r="E244"/>
  <c r="F244"/>
  <c r="E245"/>
  <c r="F245"/>
  <c r="E246"/>
  <c r="F246"/>
  <c r="E247"/>
  <c r="F247"/>
  <c r="E248"/>
  <c r="F248"/>
  <c r="E249"/>
  <c r="F249"/>
  <c r="E250"/>
  <c r="F250"/>
  <c r="E251"/>
  <c r="F251"/>
  <c r="E252"/>
  <c r="F252"/>
  <c r="E253"/>
  <c r="F253"/>
  <c r="E254"/>
  <c r="F254"/>
  <c r="E255"/>
  <c r="F255"/>
  <c r="E256"/>
  <c r="F256"/>
  <c r="E39" l="1"/>
  <c r="F39" s="1"/>
  <c r="C20" i="2" s="1"/>
</calcChain>
</file>

<file path=xl/sharedStrings.xml><?xml version="1.0" encoding="utf-8"?>
<sst xmlns="http://schemas.openxmlformats.org/spreadsheetml/2006/main" count="514" uniqueCount="78">
  <si>
    <t>Anstellung als</t>
  </si>
  <si>
    <t>Code</t>
  </si>
  <si>
    <t>D A T E N B L A T T</t>
  </si>
  <si>
    <t>Anstellung als:</t>
  </si>
  <si>
    <t>Logopädin / Logopäde</t>
  </si>
  <si>
    <t>Bemerkungen:</t>
  </si>
  <si>
    <t>Ausbildung als, bzw. in:</t>
  </si>
  <si>
    <t>Ausbildung als, bzw. in</t>
  </si>
  <si>
    <t>Logopädie ohne Regelklassenlehrerausbildung</t>
  </si>
  <si>
    <t>Logopädie mit Regelklassenlehrerausbildung (Kiga/Primar/OS)</t>
  </si>
  <si>
    <t>Legasthenie mit Regelklassenlehrerausbildung (Kiga/Primar/OS)</t>
  </si>
  <si>
    <t>Psychomotorik mit Regelklassenlehrerausbildung (Kiga/Primar/OS)</t>
  </si>
  <si>
    <t>Psychomotorik ohne Regelklassenlehrerausbildung</t>
  </si>
  <si>
    <t>Rhythmik mit Regelklassenlehrerausbildung (Kiga/Primar/OS)</t>
  </si>
  <si>
    <t xml:space="preserve">Rhythmik ohne Regelklassenlehrerausbildung </t>
  </si>
  <si>
    <t>Legasthenietherapeutin / Legasthenietherapeutintherapeut</t>
  </si>
  <si>
    <t>Rhythmiktherapeutin / Rhytmiktherapeut</t>
  </si>
  <si>
    <t>Psychomotoriktherapeutin / Psychomotoriktherapeut</t>
  </si>
  <si>
    <t>Einstufung als:</t>
  </si>
  <si>
    <t>Kindergartenlehrperson</t>
  </si>
  <si>
    <t>Primarlehrperson</t>
  </si>
  <si>
    <t>Real- oder Sekundarlehrperson</t>
  </si>
  <si>
    <t xml:space="preserve">Kleinklassenlehrperson der Primarstufe </t>
  </si>
  <si>
    <t xml:space="preserve">Kleinklassenlehrperson der Oberstufe </t>
  </si>
  <si>
    <t>Arbeits- und Hauswirtschaftslehrperson auf der Oberstufe</t>
  </si>
  <si>
    <t>Arbeits- und Hauswirtschaftslehrperson auf der Primarstufe</t>
  </si>
  <si>
    <t>Turn- und Sportlehrperson auf der Oberstufe</t>
  </si>
  <si>
    <t>Turn- und Sportlehrperson auf der Primarstufe</t>
  </si>
  <si>
    <t>Werklehrperson auf der Oberstufe</t>
  </si>
  <si>
    <t>Werklehrperson auf der Primarstufe</t>
  </si>
  <si>
    <t>Fachlehrperson für Deutschunterricht für Fremdsprachige</t>
  </si>
  <si>
    <t>Fachlehrperson für Nachhilfe-, Stützunterricht und Begabungsförderung</t>
  </si>
  <si>
    <t>Turn- und Sportlehrperson ohne Regelklassenlehrerausbildung</t>
  </si>
  <si>
    <t>Werklehrperson ohne Regelklassenlehrerausbildung</t>
  </si>
  <si>
    <t xml:space="preserve">Schulische Heilpädagogin / Schulischer Heilpädagoge ISF </t>
  </si>
  <si>
    <t>Schulische Heilpädagogik mit Regelklassenlehrerausbildung (Kiga/Primar/OS)</t>
  </si>
  <si>
    <t>Schulische Heilpädagogik ohne Regelklassenlehrerausbildung</t>
  </si>
  <si>
    <t>Einschulungsjahrlehrperson</t>
  </si>
  <si>
    <t>Lehrperson ohne Lehrpatent</t>
  </si>
  <si>
    <t xml:space="preserve">Name der Lehrperson: </t>
  </si>
  <si>
    <t>Insbesondere wenn Lehrpersonen nicht auf der Stufe unterrichten, auf welcher sie ausgebildet sind, bereitet die Einstufung</t>
  </si>
  <si>
    <t>Ausbildung:</t>
  </si>
  <si>
    <t>Anstellung:</t>
  </si>
  <si>
    <t>automatisch angezeigt.</t>
  </si>
  <si>
    <t xml:space="preserve">Lehrpersonen, welche auf einer Stufe unterrichten, welche nicht ihrer Ausbildung entspricht </t>
  </si>
  <si>
    <t>dürfen nur mit einer befristeten Anstellung für maximal ein Jahr angestellt werden.</t>
  </si>
  <si>
    <t>75 % des Lohns Kindergarten / Primarschule, Lohnklasse 1 (Option: bis Lohnklasse 13 zu 75 %, mit Bewilligung BLD)</t>
  </si>
  <si>
    <t>75 % des Lohns Oberstufe / Kleinklasse, Lohnklasse 1 (Option: bis Lohnklasse 13 zu 75 %, mit Bewilligung BLD)</t>
  </si>
  <si>
    <r>
      <t xml:space="preserve">Oberstufe / Kleinklasse, Lohnklasse 1 </t>
    </r>
    <r>
      <rPr>
        <u/>
        <sz val="10"/>
        <rFont val="Arial"/>
        <family val="2"/>
      </rPr>
      <t>oder</t>
    </r>
    <r>
      <rPr>
        <sz val="10"/>
        <rFont val="Arial"/>
        <family val="2"/>
      </rPr>
      <t xml:space="preserve"> Kindergarten / Primarschule im entsprechenden Arbeitsjahr, sofern dieser Lohn höher ist </t>
    </r>
  </si>
  <si>
    <r>
      <t xml:space="preserve">Oberstufe / Kleinklasse, Lohnklasse 1 </t>
    </r>
    <r>
      <rPr>
        <b/>
        <u/>
        <sz val="10"/>
        <rFont val="Arial"/>
        <family val="2"/>
      </rPr>
      <t>oder</t>
    </r>
    <r>
      <rPr>
        <sz val="10"/>
        <rFont val="Arial"/>
        <family val="2"/>
      </rPr>
      <t xml:space="preserve"> Kindergarten / Primarschule im entsprechenden Arbeitsjahr, sofern dieser Lohn höher ist</t>
    </r>
  </si>
  <si>
    <r>
      <t xml:space="preserve">Oberstufe / Kleinklasse, Lohnklasse 1 </t>
    </r>
    <r>
      <rPr>
        <b/>
        <u/>
        <sz val="10"/>
        <rFont val="Arial"/>
        <family val="2"/>
      </rPr>
      <t>oder</t>
    </r>
    <r>
      <rPr>
        <sz val="10"/>
        <rFont val="Arial"/>
        <family val="2"/>
      </rPr>
      <t xml:space="preserve"> integrierte Schülerförderung (ISF) ohne Lehrdiplom für Kindergarten oder Regelklasse im entsprechenden Arbeitsjahr, sofern dieser Lohn höher ist</t>
    </r>
  </si>
  <si>
    <r>
      <t xml:space="preserve">Oberstufe / Kleinklasse, Lohnklasse 1 </t>
    </r>
    <r>
      <rPr>
        <u/>
        <sz val="10"/>
        <rFont val="Arial"/>
        <family val="2"/>
      </rPr>
      <t>oder</t>
    </r>
    <r>
      <rPr>
        <sz val="10"/>
        <rFont val="Arial"/>
        <family val="2"/>
      </rPr>
      <t xml:space="preserve"> integrierte Schülerförderung (ISF) ohne Lehrdiplom für Kindergarten oder Regelklasse im entsprechenden Arbeitsjahr, sofern dieser Lohn höher ist</t>
    </r>
  </si>
  <si>
    <t>Kindergarten / Primarschule im entsprechenden Arbeitsjahr</t>
  </si>
  <si>
    <t>Oberstufe / Kleinklasse im entsprechenden Arbeitsjahr</t>
  </si>
  <si>
    <r>
      <t xml:space="preserve">Kindergarten / Primarschule im entsprechenden Arbeitsjahr;  </t>
    </r>
    <r>
      <rPr>
        <u/>
        <sz val="10"/>
        <rFont val="Arial"/>
        <family val="2"/>
      </rPr>
      <t>Ausnahme:</t>
    </r>
    <r>
      <rPr>
        <sz val="10"/>
        <rFont val="Arial"/>
        <family val="2"/>
      </rPr>
      <t xml:space="preserve"> Arbeits- und Hauswirtschaftslehrpersonen mit entsprechender </t>
    </r>
    <r>
      <rPr>
        <u/>
        <sz val="10"/>
        <rFont val="Arial"/>
        <family val="2"/>
      </rPr>
      <t>Identifikation als Fachlehrperson für die Oberstufe</t>
    </r>
    <r>
      <rPr>
        <sz val="10"/>
        <rFont val="Arial"/>
        <family val="2"/>
      </rPr>
      <t xml:space="preserve"> erhalten den Lohn für Fachlehrpersonen ( = Lohn Oberstufe / Kleinklasse im entsprechenden Arbeitsjahr)</t>
    </r>
  </si>
  <si>
    <r>
      <t xml:space="preserve">Oberstufe / Kleinklasse im entsprechenden Arbeitsjahr sofern Regelklassenlehrerausbildung auf der Oberstufe; </t>
    </r>
    <r>
      <rPr>
        <u/>
        <sz val="10"/>
        <rFont val="Arial"/>
        <family val="2"/>
      </rPr>
      <t>ansonsten</t>
    </r>
    <r>
      <rPr>
        <sz val="10"/>
        <rFont val="Arial"/>
        <family val="2"/>
      </rPr>
      <t>: Oberstufe / Kleinklasse, Lohnklasse 1, bzw. Kindergaten / Primar im entsprechenden Altersjahr, sofern dieser Lohn höher ist</t>
    </r>
  </si>
  <si>
    <t>75 % des Lohns Integrierte Schülerförderung (ISF) ohne Lehrdiplom für Kindergarten oder Regelklasse,  Lohnklasse 1 (Option: bis Lohnklasse 13 zu 75 %, mit Bewilligung BLD)</t>
  </si>
  <si>
    <r>
      <t xml:space="preserve">Oberstufe / Kleinklasse im entsprechenden Arbeitsjahr </t>
    </r>
    <r>
      <rPr>
        <b/>
        <u/>
        <sz val="10"/>
        <rFont val="Arial"/>
        <family val="2"/>
      </rPr>
      <t>sofern</t>
    </r>
    <r>
      <rPr>
        <sz val="10"/>
        <rFont val="Arial"/>
        <family val="2"/>
      </rPr>
      <t xml:space="preserve"> Regelklassenlehrerausbildung auf der Oberstufe; </t>
    </r>
    <r>
      <rPr>
        <b/>
        <u/>
        <sz val="10"/>
        <rFont val="Arial"/>
        <family val="2"/>
      </rPr>
      <t>ansonsten</t>
    </r>
    <r>
      <rPr>
        <sz val="10"/>
        <rFont val="Arial"/>
        <family val="2"/>
      </rPr>
      <t>: Oberstufe / Kleinklasse, Lohnklasse 1, bzw. Primarlehrergehalt im entsprechenden Dienstjahr, sofern dieser Lohn ist</t>
    </r>
  </si>
  <si>
    <t>EDK-anerkannte Heilpädagogen ohne Lehrdiplom für Rgelklassen oder Kindergarten im entsprechenden Arbreitsjahr</t>
  </si>
  <si>
    <t>Hilfsformular für die Lohnkategorie-Einstufung</t>
  </si>
  <si>
    <t>in die richtige Lohnkategorie oft Schwierigkeiten.</t>
  </si>
  <si>
    <t>Wähle die Ausbildung der Lehrperson und die Anstellung aus der Auswahlliste aus und die Lohnkategorie wird</t>
  </si>
  <si>
    <t>Lohnkategorie</t>
  </si>
  <si>
    <t>Fachlehrperson für 1 Fach mit anerkanntem Lehrdiplom und Master-Abschluss</t>
  </si>
  <si>
    <t>Fachlehrperson für 1 Fach mit anerkanntem Lehrdiplom und Bachelor-Abschluss</t>
  </si>
  <si>
    <t>Fachlehrperson für 1 Fach ohne anerkanntes Lehrdiplom</t>
  </si>
  <si>
    <t>Fachlehrperson für 1 Fach auf der Oberstufe</t>
  </si>
  <si>
    <t>Fachlehrperson für 1 Fach auf der Primarstufe</t>
  </si>
  <si>
    <t>Oberstufe / Kleinklasse im entsprechenden Arbeitsjahr gem. VPVL Art. 23</t>
  </si>
  <si>
    <t>Kindergarten / Primarschule im entsprechenden Arbeitsjahr gem. VPVL Art. 23</t>
  </si>
  <si>
    <t>75 % des Lohns der Lohnklasse 1 für den erteilten Unterricht (Option: bis Lohnklasse 13 zu 75 %, mit Bewilligung BLD)</t>
  </si>
  <si>
    <t>Lohnkategorien</t>
  </si>
  <si>
    <t>Lehrperson ohne anerkanntes Lehrdiplom oder diesem gleichwertige Qualifikation</t>
  </si>
  <si>
    <t>Kindergartenlehrperson (ehem. Kiga-Seminar)</t>
  </si>
  <si>
    <t>Oberstufenlehrperson</t>
  </si>
  <si>
    <t>Arbeits- und Hauswirtschaftslehrperson (ehem. AHLS)</t>
  </si>
  <si>
    <t>Oberstufenlohn, sofern Masterabschluss und Lehrbefähigung vorhanden gem. VPVL Art. 23</t>
  </si>
  <si>
    <t>Primarlehrerlohn, sofern Bachelorabschluss und Lehrbefähigung vorhanden gem. VPVL Art. 23</t>
  </si>
</sst>
</file>

<file path=xl/styles.xml><?xml version="1.0" encoding="utf-8"?>
<styleSheet xmlns="http://schemas.openxmlformats.org/spreadsheetml/2006/main">
  <fonts count="9">
    <font>
      <sz val="10"/>
      <name val="Arial"/>
    </font>
    <font>
      <b/>
      <sz val="10"/>
      <name val="Arial"/>
      <family val="2"/>
    </font>
    <font>
      <sz val="12"/>
      <name val="Arial"/>
      <family val="2"/>
    </font>
    <font>
      <b/>
      <sz val="12"/>
      <name val="Arial"/>
      <family val="2"/>
    </font>
    <font>
      <sz val="10"/>
      <name val="Arial"/>
      <family val="2"/>
    </font>
    <font>
      <sz val="12"/>
      <name val="Arial"/>
      <family val="2"/>
    </font>
    <font>
      <b/>
      <sz val="14"/>
      <name val="Arial"/>
      <family val="2"/>
    </font>
    <font>
      <b/>
      <u/>
      <sz val="10"/>
      <name val="Arial"/>
      <family val="2"/>
    </font>
    <font>
      <u/>
      <sz val="10"/>
      <name val="Arial"/>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3" tint="0.59999389629810485"/>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horizontal="center"/>
    </xf>
    <xf numFmtId="0" fontId="1" fillId="0" borderId="0" xfId="0" applyFont="1" applyAlignment="1"/>
    <xf numFmtId="0" fontId="2" fillId="0" borderId="0" xfId="0" applyFont="1"/>
    <xf numFmtId="0" fontId="4" fillId="0" borderId="0" xfId="0" applyFont="1"/>
    <xf numFmtId="0" fontId="4" fillId="0" borderId="0" xfId="0" applyFont="1" applyAlignment="1">
      <alignment horizontal="center"/>
    </xf>
    <xf numFmtId="0" fontId="4" fillId="0" borderId="0" xfId="0" quotePrefix="1" applyFont="1"/>
    <xf numFmtId="1" fontId="4" fillId="2" borderId="1" xfId="0" applyNumberFormat="1" applyFont="1" applyFill="1" applyBorder="1"/>
    <xf numFmtId="1" fontId="4" fillId="2" borderId="2" xfId="0" applyNumberFormat="1" applyFont="1" applyFill="1" applyBorder="1" applyAlignment="1">
      <alignment horizontal="center"/>
    </xf>
    <xf numFmtId="1" fontId="4" fillId="2" borderId="2" xfId="0" applyNumberFormat="1" applyFont="1" applyFill="1" applyBorder="1"/>
    <xf numFmtId="0" fontId="4" fillId="2" borderId="2" xfId="0" applyFont="1" applyFill="1" applyBorder="1"/>
    <xf numFmtId="0" fontId="4" fillId="2" borderId="3" xfId="0" applyFont="1" applyFill="1" applyBorder="1"/>
    <xf numFmtId="0" fontId="4" fillId="0" borderId="0" xfId="0" applyFont="1" applyAlignment="1"/>
    <xf numFmtId="0" fontId="6" fillId="0" borderId="0" xfId="0" applyFont="1" applyProtection="1">
      <protection hidden="1"/>
    </xf>
    <xf numFmtId="0" fontId="2" fillId="0" borderId="0" xfId="0" applyFont="1" applyProtection="1">
      <protection hidden="1"/>
    </xf>
    <xf numFmtId="0" fontId="5" fillId="0" borderId="0" xfId="0" applyFont="1" applyProtection="1">
      <protection hidden="1"/>
    </xf>
    <xf numFmtId="0" fontId="3" fillId="0" borderId="0" xfId="0" applyFont="1" applyProtection="1">
      <protection hidden="1"/>
    </xf>
    <xf numFmtId="0" fontId="2" fillId="3" borderId="0" xfId="0" applyFont="1" applyFill="1" applyProtection="1">
      <protection hidden="1"/>
    </xf>
    <xf numFmtId="0" fontId="2" fillId="0" borderId="0" xfId="0" applyFont="1" applyBorder="1" applyProtection="1">
      <protection hidden="1"/>
    </xf>
    <xf numFmtId="0" fontId="3" fillId="0" borderId="4" xfId="0" applyFont="1" applyBorder="1" applyAlignment="1" applyProtection="1">
      <alignment vertical="center"/>
      <protection hidden="1"/>
    </xf>
    <xf numFmtId="0" fontId="2" fillId="0" borderId="5" xfId="0" applyFont="1" applyBorder="1" applyProtection="1">
      <protection hidden="1"/>
    </xf>
    <xf numFmtId="0" fontId="3" fillId="4" borderId="6" xfId="0" applyFont="1" applyFill="1" applyBorder="1" applyAlignment="1" applyProtection="1">
      <alignment vertical="center" wrapText="1"/>
      <protection hidden="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95249</xdr:colOff>
      <xdr:row>28</xdr:row>
      <xdr:rowOff>47625</xdr:rowOff>
    </xdr:from>
    <xdr:to>
      <xdr:col>4</xdr:col>
      <xdr:colOff>9524</xdr:colOff>
      <xdr:row>37</xdr:row>
      <xdr:rowOff>9525</xdr:rowOff>
    </xdr:to>
    <xdr:sp macro="" textlink="">
      <xdr:nvSpPr>
        <xdr:cNvPr id="2050" name="Text Box 2"/>
        <xdr:cNvSpPr txBox="1">
          <a:spLocks noChangeArrowheads="1"/>
        </xdr:cNvSpPr>
      </xdr:nvSpPr>
      <xdr:spPr bwMode="auto">
        <a:xfrm>
          <a:off x="95249" y="4581525"/>
          <a:ext cx="9420225" cy="1419225"/>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Sonderfälle</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Die HA/HW-Ausbildung und die Kindergärtnerinnenausbildung (Fächergruppenlehrkraft) werden als </a:t>
          </a:r>
          <a:r>
            <a:rPr lang="de-CH" sz="1000" b="1" i="0" u="none" strike="noStrike" baseline="0">
              <a:solidFill>
                <a:srgbClr val="000000"/>
              </a:solidFill>
              <a:latin typeface="Arial"/>
              <a:cs typeface="Arial"/>
            </a:rPr>
            <a:t>"Regelklassenlehrerausbildung"</a:t>
          </a:r>
          <a:r>
            <a:rPr lang="de-CH" sz="1000" b="0" i="0" u="none" strike="noStrike" baseline="0">
              <a:solidFill>
                <a:srgbClr val="000000"/>
              </a:solidFill>
              <a:latin typeface="Arial"/>
              <a:cs typeface="Arial"/>
            </a:rPr>
            <a:t> akzeptiert. Das heisst, wenn diese Lehrkräfte ausnahmsweise als Klassenlehrkräfte auf einer anderen Stufe unterrichten, erhalten sie den ihrer Ausbildung entsprechenden Lohn (bzw. A1, inkl. 13. MG, sofern höher) oder den Lohn gemäss Unterrichtsstufe, sofern dieser tiefer ist.</a:t>
          </a:r>
        </a:p>
        <a:p>
          <a:pPr algn="l" rtl="0">
            <a:defRPr sz="1000"/>
          </a:pPr>
          <a:r>
            <a:rPr lang="de-CH" sz="1000" b="0" i="0" u="none" strike="noStrike" baseline="0">
              <a:solidFill>
                <a:srgbClr val="000000"/>
              </a:solidFill>
              <a:latin typeface="Arial"/>
              <a:cs typeface="Arial"/>
            </a:rPr>
            <a:t>Nicht als Regelklassenlehrerausbildung zählen hingegen alle Therapeutinnenausbildungen (Logopädie, Legasthenie, Rhythmik, Psychomotorik), die Ausbildung zur schulischen Heilpädagogik und die Fachlehrerausbildungen für Turnen/Sport und Werken. Ebenfalls keinen Regelklassenlehrerstatus erhalten ausländische Lehrkräfte, die nur für bestimmte Fächer wählbar sind. Werden diese Personen ausnahmsweise als Klassenlehrkräfte eingesetzt erhalten sie 75% der Stufe A1 inkl. 13. MG. Ausnahme: Schulische Heilpäd. erhalten für Kleinklassenunterricht oder ISF-Unterricht das HP-Gehalt hoch oder tief (je nachdem, ob mit oder ohne zusätzliche Regelklassenlehrerausbildung).</a:t>
          </a:r>
        </a:p>
        <a:p>
          <a:pPr algn="l" rtl="0">
            <a:defRPr sz="1000"/>
          </a:pPr>
          <a:endParaRPr lang="de-CH"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ntrol" Target="../activeX/activeX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Tabelle2"/>
  <dimension ref="A1:F28"/>
  <sheetViews>
    <sheetView tabSelected="1" zoomScaleNormal="100" workbookViewId="0">
      <selection activeCell="D17" sqref="C17:D18"/>
    </sheetView>
  </sheetViews>
  <sheetFormatPr baseColWidth="10" defaultRowHeight="15"/>
  <cols>
    <col min="1" max="1" width="11.42578125" style="4"/>
    <col min="2" max="2" width="14.42578125" style="4" customWidth="1"/>
    <col min="3" max="3" width="66.140625" style="4" customWidth="1"/>
    <col min="4" max="4" width="10.28515625" style="4" customWidth="1"/>
    <col min="5" max="16384" width="11.42578125" style="4"/>
  </cols>
  <sheetData>
    <row r="1" spans="1:6" ht="18">
      <c r="A1" s="14" t="s">
        <v>59</v>
      </c>
      <c r="B1" s="15"/>
      <c r="C1" s="15"/>
      <c r="D1" s="15"/>
      <c r="E1" s="15"/>
      <c r="F1" s="15"/>
    </row>
    <row r="2" spans="1:6">
      <c r="A2" s="15"/>
      <c r="B2" s="15"/>
      <c r="C2" s="15"/>
      <c r="D2" s="15"/>
      <c r="E2" s="15"/>
      <c r="F2" s="15"/>
    </row>
    <row r="3" spans="1:6">
      <c r="A3" s="15" t="s">
        <v>40</v>
      </c>
      <c r="B3" s="15"/>
      <c r="C3" s="15"/>
      <c r="D3" s="15"/>
      <c r="E3" s="15"/>
      <c r="F3" s="15"/>
    </row>
    <row r="4" spans="1:6">
      <c r="A4" s="15" t="s">
        <v>60</v>
      </c>
      <c r="B4" s="15"/>
      <c r="C4" s="15"/>
      <c r="D4" s="15"/>
      <c r="E4" s="15"/>
      <c r="F4" s="15"/>
    </row>
    <row r="5" spans="1:6">
      <c r="A5" s="15"/>
      <c r="B5" s="15"/>
      <c r="C5" s="15"/>
      <c r="D5" s="15"/>
      <c r="E5" s="15"/>
      <c r="F5" s="15"/>
    </row>
    <row r="6" spans="1:6">
      <c r="A6" s="15" t="s">
        <v>61</v>
      </c>
      <c r="B6" s="15"/>
      <c r="C6" s="15"/>
      <c r="D6" s="15"/>
      <c r="E6" s="15"/>
      <c r="F6" s="15"/>
    </row>
    <row r="7" spans="1:6">
      <c r="A7" s="16" t="s">
        <v>43</v>
      </c>
      <c r="B7" s="15"/>
      <c r="C7" s="15"/>
      <c r="D7" s="15"/>
      <c r="E7" s="15"/>
      <c r="F7" s="15"/>
    </row>
    <row r="8" spans="1:6">
      <c r="A8" s="16"/>
      <c r="B8" s="15"/>
      <c r="C8" s="15"/>
      <c r="D8" s="15"/>
      <c r="E8" s="15"/>
      <c r="F8" s="15"/>
    </row>
    <row r="9" spans="1:6">
      <c r="A9" s="15"/>
      <c r="B9" s="15"/>
      <c r="C9" s="15"/>
      <c r="D9" s="15"/>
      <c r="E9" s="15"/>
      <c r="F9" s="15"/>
    </row>
    <row r="10" spans="1:6" ht="15.75">
      <c r="A10" s="17" t="s">
        <v>39</v>
      </c>
      <c r="B10" s="15"/>
      <c r="C10" s="18"/>
      <c r="D10" s="15"/>
      <c r="E10" s="15"/>
      <c r="F10" s="15"/>
    </row>
    <row r="11" spans="1:6">
      <c r="A11" s="15"/>
      <c r="B11" s="15"/>
      <c r="C11" s="15"/>
      <c r="D11" s="15"/>
      <c r="E11" s="15"/>
      <c r="F11" s="15"/>
    </row>
    <row r="12" spans="1:6" ht="15.75">
      <c r="A12" s="17" t="s">
        <v>41</v>
      </c>
      <c r="B12" s="15"/>
      <c r="C12" s="15"/>
      <c r="D12" s="15"/>
      <c r="E12" s="15"/>
      <c r="F12" s="15"/>
    </row>
    <row r="13" spans="1:6">
      <c r="A13" s="15"/>
      <c r="B13" s="15"/>
      <c r="C13" s="15"/>
      <c r="D13" s="15"/>
      <c r="E13" s="15"/>
      <c r="F13" s="15"/>
    </row>
    <row r="14" spans="1:6">
      <c r="A14" s="15"/>
      <c r="B14" s="15"/>
      <c r="C14" s="15"/>
      <c r="D14" s="15"/>
      <c r="E14" s="15"/>
      <c r="F14" s="15"/>
    </row>
    <row r="15" spans="1:6">
      <c r="A15" s="15"/>
      <c r="B15" s="15"/>
      <c r="C15" s="15"/>
      <c r="D15" s="15"/>
      <c r="E15" s="15"/>
      <c r="F15" s="15"/>
    </row>
    <row r="16" spans="1:6" ht="15.75">
      <c r="A16" s="17" t="s">
        <v>42</v>
      </c>
      <c r="B16" s="15"/>
      <c r="C16" s="15"/>
      <c r="D16" s="15"/>
      <c r="E16" s="15"/>
      <c r="F16" s="15"/>
    </row>
    <row r="17" spans="1:6">
      <c r="A17" s="15"/>
      <c r="B17" s="15"/>
      <c r="C17" s="15"/>
      <c r="D17" s="15"/>
      <c r="E17" s="15"/>
      <c r="F17" s="15"/>
    </row>
    <row r="18" spans="1:6">
      <c r="A18" s="15"/>
      <c r="B18" s="15"/>
      <c r="C18" s="15"/>
      <c r="D18" s="15"/>
      <c r="E18" s="15"/>
      <c r="F18" s="15"/>
    </row>
    <row r="19" spans="1:6">
      <c r="A19" s="15"/>
      <c r="B19" s="15"/>
      <c r="C19" s="15"/>
      <c r="D19" s="19"/>
      <c r="E19" s="15"/>
      <c r="F19" s="15"/>
    </row>
    <row r="20" spans="1:6" ht="114" customHeight="1">
      <c r="A20" s="20" t="s">
        <v>62</v>
      </c>
      <c r="B20" s="21"/>
      <c r="C20" s="22" t="str">
        <f>Datenblatt!F39</f>
        <v>Oberstufe / Kleinklasse, Lohnklasse 1 oder Kindergarten / Primarschule im entsprechenden Arbeitsjahr, sofern dieser Lohn höher ist</v>
      </c>
      <c r="D20" s="19"/>
      <c r="E20" s="15"/>
      <c r="F20" s="15"/>
    </row>
    <row r="21" spans="1:6">
      <c r="A21" s="15"/>
      <c r="B21" s="15"/>
      <c r="C21" s="15"/>
      <c r="D21" s="19"/>
      <c r="E21" s="15"/>
      <c r="F21" s="15"/>
    </row>
    <row r="22" spans="1:6" ht="15.75">
      <c r="A22" s="17" t="s">
        <v>5</v>
      </c>
      <c r="B22" s="15"/>
      <c r="C22" s="15"/>
      <c r="D22" s="15"/>
      <c r="E22" s="15"/>
      <c r="F22" s="15"/>
    </row>
    <row r="23" spans="1:6">
      <c r="A23" s="15" t="s">
        <v>44</v>
      </c>
      <c r="B23" s="15"/>
      <c r="C23" s="15"/>
      <c r="D23" s="15"/>
      <c r="E23" s="15"/>
      <c r="F23" s="15"/>
    </row>
    <row r="24" spans="1:6">
      <c r="A24" s="15" t="s">
        <v>45</v>
      </c>
      <c r="B24" s="15"/>
      <c r="C24" s="15"/>
      <c r="D24" s="15"/>
      <c r="E24" s="15"/>
      <c r="F24" s="15"/>
    </row>
    <row r="25" spans="1:6">
      <c r="A25" s="15"/>
      <c r="B25" s="15"/>
      <c r="C25" s="15"/>
      <c r="D25" s="15"/>
      <c r="E25" s="15"/>
      <c r="F25" s="15"/>
    </row>
    <row r="26" spans="1:6">
      <c r="A26" s="15"/>
      <c r="B26" s="15"/>
      <c r="C26" s="15"/>
      <c r="D26" s="15"/>
      <c r="E26" s="15"/>
      <c r="F26" s="15"/>
    </row>
    <row r="27" spans="1:6">
      <c r="A27" s="15"/>
      <c r="B27" s="15"/>
      <c r="C27" s="15"/>
      <c r="D27" s="15"/>
      <c r="E27" s="15"/>
      <c r="F27" s="15"/>
    </row>
    <row r="28" spans="1:6">
      <c r="A28" s="15"/>
      <c r="B28" s="15"/>
      <c r="C28" s="15"/>
      <c r="D28" s="15"/>
      <c r="E28" s="15"/>
      <c r="F28" s="15"/>
    </row>
  </sheetData>
  <pageMargins left="0.70866141732283472" right="0.78740157480314965" top="0.78740157480314965" bottom="0.59055118110236227" header="0.51181102362204722" footer="0.51181102362204722"/>
  <pageSetup paperSize="9" orientation="landscape" horizontalDpi="360" verticalDpi="360" r:id="rId1"/>
  <headerFooter differentOddEven="1" alignWithMargins="0">
    <oddFooter xml:space="preserve">&amp;L&amp;11SGV Verband St.Galler Volksschulträger&amp;R&amp;11&amp;D            </oddFooter>
  </headerFooter>
  <legacyDrawing r:id="rId2"/>
  <controls>
    <control shapeId="1029" r:id="rId3" name="ComboBox2"/>
    <control shapeId="1025" r:id="rId4" name="ComboBox1"/>
  </controls>
</worksheet>
</file>

<file path=xl/worksheets/sheet2.xml><?xml version="1.0" encoding="utf-8"?>
<worksheet xmlns="http://schemas.openxmlformats.org/spreadsheetml/2006/main" xmlns:r="http://schemas.openxmlformats.org/officeDocument/2006/relationships">
  <sheetPr codeName="Tabelle1"/>
  <dimension ref="A1:O266"/>
  <sheetViews>
    <sheetView workbookViewId="0">
      <selection activeCell="A21" sqref="A21"/>
    </sheetView>
  </sheetViews>
  <sheetFormatPr baseColWidth="10" defaultRowHeight="12.75"/>
  <cols>
    <col min="1" max="1" width="65.85546875" style="5" customWidth="1"/>
    <col min="2" max="2" width="8.140625" style="6" customWidth="1"/>
    <col min="3" max="3" width="57.140625" style="5" customWidth="1"/>
    <col min="4" max="4" width="11.42578125" style="6"/>
    <col min="5" max="5" width="7.85546875" style="6" customWidth="1"/>
    <col min="6" max="6" width="15.42578125" style="5" customWidth="1"/>
    <col min="7" max="16384" width="11.42578125" style="5"/>
  </cols>
  <sheetData>
    <row r="1" spans="1:6">
      <c r="A1" s="1" t="s">
        <v>2</v>
      </c>
    </row>
    <row r="3" spans="1:6" s="1" customFormat="1">
      <c r="A3" s="1" t="s">
        <v>7</v>
      </c>
      <c r="B3" s="2" t="s">
        <v>1</v>
      </c>
      <c r="C3" s="1" t="s">
        <v>0</v>
      </c>
      <c r="D3" s="2" t="s">
        <v>1</v>
      </c>
      <c r="E3" s="2"/>
      <c r="F3" s="1" t="s">
        <v>71</v>
      </c>
    </row>
    <row r="5" spans="1:6">
      <c r="A5" s="5" t="s">
        <v>73</v>
      </c>
      <c r="B5" s="6">
        <v>1</v>
      </c>
      <c r="C5" s="5" t="s">
        <v>19</v>
      </c>
      <c r="D5" s="6">
        <v>100</v>
      </c>
      <c r="F5" s="5" t="s">
        <v>52</v>
      </c>
    </row>
    <row r="6" spans="1:6">
      <c r="A6" s="5" t="s">
        <v>20</v>
      </c>
      <c r="B6" s="6">
        <v>2</v>
      </c>
      <c r="C6" s="5" t="s">
        <v>20</v>
      </c>
      <c r="D6" s="6">
        <v>200</v>
      </c>
      <c r="F6" s="5" t="s">
        <v>52</v>
      </c>
    </row>
    <row r="7" spans="1:6">
      <c r="A7" s="5" t="s">
        <v>74</v>
      </c>
      <c r="B7" s="6">
        <v>3</v>
      </c>
      <c r="C7" s="5" t="s">
        <v>74</v>
      </c>
      <c r="D7" s="6">
        <v>300</v>
      </c>
      <c r="F7" s="5" t="s">
        <v>53</v>
      </c>
    </row>
    <row r="8" spans="1:6">
      <c r="A8" s="5" t="s">
        <v>35</v>
      </c>
      <c r="B8" s="6">
        <v>4</v>
      </c>
      <c r="C8" s="5" t="s">
        <v>22</v>
      </c>
      <c r="D8" s="6">
        <v>400</v>
      </c>
      <c r="F8" s="5" t="s">
        <v>53</v>
      </c>
    </row>
    <row r="9" spans="1:6">
      <c r="A9" s="5" t="s">
        <v>36</v>
      </c>
      <c r="B9" s="6">
        <v>5</v>
      </c>
      <c r="C9" s="5" t="s">
        <v>23</v>
      </c>
      <c r="D9" s="6">
        <v>500</v>
      </c>
      <c r="F9" s="5" t="s">
        <v>49</v>
      </c>
    </row>
    <row r="10" spans="1:6">
      <c r="A10" s="5" t="s">
        <v>75</v>
      </c>
      <c r="B10" s="6">
        <v>6</v>
      </c>
      <c r="C10" s="5" t="s">
        <v>24</v>
      </c>
      <c r="D10" s="6">
        <v>600</v>
      </c>
      <c r="F10" s="5" t="s">
        <v>49</v>
      </c>
    </row>
    <row r="11" spans="1:6">
      <c r="A11" s="5" t="s">
        <v>32</v>
      </c>
      <c r="B11" s="6">
        <v>8</v>
      </c>
      <c r="C11" s="5" t="s">
        <v>25</v>
      </c>
      <c r="D11" s="6">
        <v>700</v>
      </c>
      <c r="F11" s="5" t="s">
        <v>50</v>
      </c>
    </row>
    <row r="12" spans="1:6">
      <c r="A12" s="5" t="s">
        <v>33</v>
      </c>
      <c r="B12" s="6">
        <v>9</v>
      </c>
      <c r="C12" s="5" t="s">
        <v>26</v>
      </c>
      <c r="D12" s="6">
        <v>800</v>
      </c>
      <c r="F12" s="5" t="s">
        <v>57</v>
      </c>
    </row>
    <row r="13" spans="1:6">
      <c r="A13" s="5" t="s">
        <v>9</v>
      </c>
      <c r="B13" s="6">
        <v>10</v>
      </c>
      <c r="C13" s="5" t="s">
        <v>27</v>
      </c>
      <c r="D13" s="6">
        <v>900</v>
      </c>
    </row>
    <row r="14" spans="1:6">
      <c r="A14" s="5" t="s">
        <v>8</v>
      </c>
      <c r="B14" s="6">
        <v>11</v>
      </c>
      <c r="C14" s="5" t="s">
        <v>28</v>
      </c>
      <c r="D14" s="6">
        <v>1000</v>
      </c>
      <c r="F14" s="7" t="s">
        <v>46</v>
      </c>
    </row>
    <row r="15" spans="1:6">
      <c r="A15" s="5" t="s">
        <v>10</v>
      </c>
      <c r="B15" s="6">
        <v>12</v>
      </c>
      <c r="C15" s="5" t="s">
        <v>29</v>
      </c>
      <c r="D15" s="6">
        <v>1100</v>
      </c>
      <c r="F15" s="7" t="s">
        <v>46</v>
      </c>
    </row>
    <row r="16" spans="1:6">
      <c r="A16" s="5" t="s">
        <v>11</v>
      </c>
      <c r="B16" s="6">
        <v>13</v>
      </c>
      <c r="C16" s="5" t="s">
        <v>37</v>
      </c>
      <c r="D16" s="6">
        <v>1300</v>
      </c>
      <c r="F16" s="7" t="s">
        <v>47</v>
      </c>
    </row>
    <row r="17" spans="1:6">
      <c r="A17" s="5" t="s">
        <v>12</v>
      </c>
      <c r="B17" s="6">
        <v>14</v>
      </c>
      <c r="C17" s="5" t="s">
        <v>30</v>
      </c>
      <c r="D17" s="6">
        <v>1400</v>
      </c>
      <c r="F17" s="7" t="s">
        <v>46</v>
      </c>
    </row>
    <row r="18" spans="1:6">
      <c r="A18" s="5" t="s">
        <v>13</v>
      </c>
      <c r="B18" s="6">
        <v>15</v>
      </c>
      <c r="C18" s="5" t="s">
        <v>31</v>
      </c>
      <c r="D18" s="6">
        <v>1500</v>
      </c>
      <c r="F18" s="7" t="s">
        <v>47</v>
      </c>
    </row>
    <row r="19" spans="1:6">
      <c r="A19" s="5" t="s">
        <v>14</v>
      </c>
      <c r="B19" s="6">
        <v>16</v>
      </c>
      <c r="C19" s="5" t="s">
        <v>4</v>
      </c>
      <c r="D19" s="6">
        <v>1600</v>
      </c>
      <c r="F19" s="7" t="s">
        <v>56</v>
      </c>
    </row>
    <row r="20" spans="1:6">
      <c r="A20" s="5" t="s">
        <v>72</v>
      </c>
      <c r="B20" s="6">
        <v>17</v>
      </c>
      <c r="C20" s="5" t="s">
        <v>15</v>
      </c>
      <c r="D20" s="6">
        <v>1700</v>
      </c>
    </row>
    <row r="21" spans="1:6">
      <c r="A21" s="5" t="s">
        <v>64</v>
      </c>
      <c r="B21" s="6">
        <v>18</v>
      </c>
      <c r="C21" s="5" t="s">
        <v>16</v>
      </c>
      <c r="D21" s="6">
        <v>1800</v>
      </c>
      <c r="F21" s="5" t="s">
        <v>52</v>
      </c>
    </row>
    <row r="22" spans="1:6">
      <c r="A22" s="5" t="s">
        <v>63</v>
      </c>
      <c r="B22" s="6">
        <v>19</v>
      </c>
      <c r="C22" s="5" t="s">
        <v>17</v>
      </c>
      <c r="D22" s="6">
        <v>1900</v>
      </c>
      <c r="F22" s="5" t="s">
        <v>54</v>
      </c>
    </row>
    <row r="23" spans="1:6">
      <c r="A23" s="5" t="s">
        <v>65</v>
      </c>
      <c r="B23" s="6">
        <v>20</v>
      </c>
      <c r="C23" s="5" t="s">
        <v>34</v>
      </c>
      <c r="D23" s="6">
        <v>2000</v>
      </c>
    </row>
    <row r="24" spans="1:6">
      <c r="C24" s="5" t="s">
        <v>66</v>
      </c>
      <c r="D24" s="6">
        <v>2100</v>
      </c>
      <c r="F24" s="5" t="s">
        <v>53</v>
      </c>
    </row>
    <row r="25" spans="1:6">
      <c r="C25" s="5" t="s">
        <v>67</v>
      </c>
      <c r="D25" s="6">
        <v>2200</v>
      </c>
      <c r="F25" s="5" t="s">
        <v>48</v>
      </c>
    </row>
    <row r="26" spans="1:6">
      <c r="A26" s="1"/>
      <c r="F26" s="5" t="s">
        <v>51</v>
      </c>
    </row>
    <row r="27" spans="1:6">
      <c r="F27" s="5" t="s">
        <v>48</v>
      </c>
    </row>
    <row r="28" spans="1:6">
      <c r="F28" s="5" t="s">
        <v>55</v>
      </c>
    </row>
    <row r="29" spans="1:6">
      <c r="F29" s="5" t="s">
        <v>58</v>
      </c>
    </row>
    <row r="31" spans="1:6">
      <c r="F31" s="5" t="s">
        <v>53</v>
      </c>
    </row>
    <row r="32" spans="1:6">
      <c r="F32" s="5" t="s">
        <v>53</v>
      </c>
    </row>
    <row r="33" spans="1:15">
      <c r="F33" s="5" t="s">
        <v>58</v>
      </c>
    </row>
    <row r="35" spans="1:15">
      <c r="F35" s="5" t="s">
        <v>68</v>
      </c>
    </row>
    <row r="36" spans="1:15">
      <c r="F36" s="5" t="s">
        <v>69</v>
      </c>
    </row>
    <row r="37" spans="1:15">
      <c r="F37" s="5" t="s">
        <v>70</v>
      </c>
    </row>
    <row r="38" spans="1:15" ht="13.5" thickBot="1"/>
    <row r="39" spans="1:15" ht="13.5" thickBot="1">
      <c r="A39" s="8" t="s">
        <v>20</v>
      </c>
      <c r="B39" s="9">
        <f>VLOOKUP(causselection,A5:B23,2,FALSE)</f>
        <v>2</v>
      </c>
      <c r="C39" s="10" t="s">
        <v>74</v>
      </c>
      <c r="D39" s="9">
        <f>VLOOKUP(canselection,C5:D30,2,FALSE)</f>
        <v>300</v>
      </c>
      <c r="E39" s="9">
        <f>D39+B39</f>
        <v>302</v>
      </c>
      <c r="F39" s="11" t="str">
        <f>VLOOKUP(E39,E43:F1016,2,FALSE)</f>
        <v>Oberstufe / Kleinklasse, Lohnklasse 1 oder Kindergarten / Primarschule im entsprechenden Arbeitsjahr, sofern dieser Lohn höher ist</v>
      </c>
      <c r="G39" s="12"/>
      <c r="H39" s="11"/>
      <c r="I39" s="11"/>
      <c r="J39" s="11"/>
      <c r="K39" s="11"/>
      <c r="L39" s="11"/>
      <c r="M39" s="11"/>
      <c r="N39" s="11"/>
      <c r="O39" s="12"/>
    </row>
    <row r="41" spans="1:15" s="1" customFormat="1">
      <c r="A41" s="1" t="s">
        <v>6</v>
      </c>
      <c r="B41" s="2" t="s">
        <v>1</v>
      </c>
      <c r="C41" s="1" t="s">
        <v>3</v>
      </c>
      <c r="D41" s="13"/>
      <c r="E41" s="13"/>
      <c r="F41" s="3" t="s">
        <v>18</v>
      </c>
    </row>
    <row r="43" spans="1:15">
      <c r="A43" s="5" t="s">
        <v>73</v>
      </c>
      <c r="B43" s="6">
        <v>1</v>
      </c>
      <c r="C43" s="5" t="s">
        <v>19</v>
      </c>
      <c r="D43" s="6">
        <v>100</v>
      </c>
      <c r="E43" s="6">
        <f>D43+B43</f>
        <v>101</v>
      </c>
      <c r="F43" s="5" t="str">
        <f>F5</f>
        <v>Kindergarten / Primarschule im entsprechenden Arbeitsjahr</v>
      </c>
    </row>
    <row r="44" spans="1:15">
      <c r="A44" s="5" t="s">
        <v>73</v>
      </c>
      <c r="B44" s="6">
        <v>1</v>
      </c>
      <c r="C44" s="5" t="s">
        <v>20</v>
      </c>
      <c r="D44" s="6">
        <v>200</v>
      </c>
      <c r="E44" s="6">
        <f t="shared" ref="E44:E112" si="0">D44+B44</f>
        <v>201</v>
      </c>
      <c r="F44" s="5" t="str">
        <f>F6</f>
        <v>Kindergarten / Primarschule im entsprechenden Arbeitsjahr</v>
      </c>
    </row>
    <row r="45" spans="1:15">
      <c r="A45" s="5" t="s">
        <v>73</v>
      </c>
      <c r="B45" s="6">
        <v>1</v>
      </c>
      <c r="C45" s="5" t="s">
        <v>21</v>
      </c>
      <c r="D45" s="6">
        <v>300</v>
      </c>
      <c r="E45" s="6">
        <f t="shared" si="0"/>
        <v>301</v>
      </c>
      <c r="F45" s="5" t="str">
        <f>F9</f>
        <v>Oberstufe / Kleinklasse, Lohnklasse 1 oder Kindergarten / Primarschule im entsprechenden Arbeitsjahr, sofern dieser Lohn höher ist</v>
      </c>
    </row>
    <row r="46" spans="1:15">
      <c r="A46" s="5" t="s">
        <v>73</v>
      </c>
      <c r="B46" s="6">
        <v>1</v>
      </c>
      <c r="C46" s="5" t="s">
        <v>22</v>
      </c>
      <c r="D46" s="6">
        <v>400</v>
      </c>
      <c r="E46" s="6">
        <f t="shared" ref="E46:E57" si="1">D46+B46</f>
        <v>401</v>
      </c>
      <c r="F46" s="5" t="str">
        <f>F25</f>
        <v xml:space="preserve">Oberstufe / Kleinklasse, Lohnklasse 1 oder Kindergarten / Primarschule im entsprechenden Arbeitsjahr, sofern dieser Lohn höher ist </v>
      </c>
    </row>
    <row r="47" spans="1:15">
      <c r="A47" s="5" t="s">
        <v>73</v>
      </c>
      <c r="B47" s="6">
        <v>1</v>
      </c>
      <c r="C47" s="5" t="s">
        <v>23</v>
      </c>
      <c r="D47" s="6">
        <v>500</v>
      </c>
      <c r="E47" s="6">
        <f t="shared" si="1"/>
        <v>501</v>
      </c>
      <c r="F47" s="5" t="str">
        <f>F25</f>
        <v xml:space="preserve">Oberstufe / Kleinklasse, Lohnklasse 1 oder Kindergarten / Primarschule im entsprechenden Arbeitsjahr, sofern dieser Lohn höher ist </v>
      </c>
    </row>
    <row r="48" spans="1:15">
      <c r="A48" s="5" t="s">
        <v>73</v>
      </c>
      <c r="B48" s="6">
        <v>1</v>
      </c>
      <c r="C48" s="5" t="s">
        <v>24</v>
      </c>
      <c r="D48" s="6">
        <v>600</v>
      </c>
      <c r="E48" s="6">
        <f t="shared" si="1"/>
        <v>601</v>
      </c>
      <c r="F48" s="5" t="str">
        <f>F9</f>
        <v>Oberstufe / Kleinklasse, Lohnklasse 1 oder Kindergarten / Primarschule im entsprechenden Arbeitsjahr, sofern dieser Lohn höher ist</v>
      </c>
    </row>
    <row r="49" spans="1:6">
      <c r="A49" s="5" t="s">
        <v>73</v>
      </c>
      <c r="B49" s="6">
        <v>1</v>
      </c>
      <c r="C49" s="5" t="s">
        <v>25</v>
      </c>
      <c r="D49" s="6">
        <v>700</v>
      </c>
      <c r="E49" s="6">
        <f t="shared" si="1"/>
        <v>701</v>
      </c>
      <c r="F49" s="5" t="str">
        <f>F21</f>
        <v>Kindergarten / Primarschule im entsprechenden Arbeitsjahr</v>
      </c>
    </row>
    <row r="50" spans="1:6">
      <c r="A50" s="5" t="s">
        <v>73</v>
      </c>
      <c r="B50" s="6">
        <v>1</v>
      </c>
      <c r="C50" s="5" t="s">
        <v>26</v>
      </c>
      <c r="D50" s="6">
        <v>800</v>
      </c>
      <c r="E50" s="6">
        <f t="shared" si="1"/>
        <v>801</v>
      </c>
      <c r="F50" s="5" t="str">
        <f>F9</f>
        <v>Oberstufe / Kleinklasse, Lohnklasse 1 oder Kindergarten / Primarschule im entsprechenden Arbeitsjahr, sofern dieser Lohn höher ist</v>
      </c>
    </row>
    <row r="51" spans="1:6">
      <c r="A51" s="5" t="s">
        <v>73</v>
      </c>
      <c r="B51" s="6">
        <v>1</v>
      </c>
      <c r="C51" s="5" t="s">
        <v>27</v>
      </c>
      <c r="D51" s="6">
        <v>900</v>
      </c>
      <c r="E51" s="6">
        <f t="shared" si="1"/>
        <v>901</v>
      </c>
      <c r="F51" s="5" t="str">
        <f>F6</f>
        <v>Kindergarten / Primarschule im entsprechenden Arbeitsjahr</v>
      </c>
    </row>
    <row r="52" spans="1:6">
      <c r="A52" s="5" t="s">
        <v>73</v>
      </c>
      <c r="B52" s="6">
        <v>1</v>
      </c>
      <c r="C52" s="5" t="s">
        <v>28</v>
      </c>
      <c r="D52" s="6">
        <v>1000</v>
      </c>
      <c r="E52" s="6">
        <f t="shared" si="1"/>
        <v>1001</v>
      </c>
      <c r="F52" s="5" t="str">
        <f>F9</f>
        <v>Oberstufe / Kleinklasse, Lohnklasse 1 oder Kindergarten / Primarschule im entsprechenden Arbeitsjahr, sofern dieser Lohn höher ist</v>
      </c>
    </row>
    <row r="53" spans="1:6">
      <c r="A53" s="5" t="s">
        <v>73</v>
      </c>
      <c r="B53" s="6">
        <v>1</v>
      </c>
      <c r="C53" s="5" t="s">
        <v>29</v>
      </c>
      <c r="D53" s="6">
        <v>1100</v>
      </c>
      <c r="E53" s="6">
        <f t="shared" si="1"/>
        <v>1101</v>
      </c>
      <c r="F53" s="5" t="str">
        <f>F6</f>
        <v>Kindergarten / Primarschule im entsprechenden Arbeitsjahr</v>
      </c>
    </row>
    <row r="54" spans="1:6">
      <c r="A54" s="5" t="s">
        <v>73</v>
      </c>
      <c r="B54" s="6">
        <v>1</v>
      </c>
      <c r="C54" s="5" t="s">
        <v>37</v>
      </c>
      <c r="D54" s="6">
        <v>1300</v>
      </c>
      <c r="E54" s="6">
        <f t="shared" si="1"/>
        <v>1301</v>
      </c>
      <c r="F54" s="5" t="str">
        <f>F25</f>
        <v xml:space="preserve">Oberstufe / Kleinklasse, Lohnklasse 1 oder Kindergarten / Primarschule im entsprechenden Arbeitsjahr, sofern dieser Lohn höher ist </v>
      </c>
    </row>
    <row r="55" spans="1:6">
      <c r="A55" s="5" t="s">
        <v>73</v>
      </c>
      <c r="B55" s="6">
        <v>1</v>
      </c>
      <c r="C55" s="5" t="s">
        <v>30</v>
      </c>
      <c r="D55" s="6">
        <v>1400</v>
      </c>
      <c r="E55" s="6">
        <f t="shared" si="1"/>
        <v>1401</v>
      </c>
      <c r="F55" s="5" t="str">
        <f>F6</f>
        <v>Kindergarten / Primarschule im entsprechenden Arbeitsjahr</v>
      </c>
    </row>
    <row r="56" spans="1:6">
      <c r="A56" s="5" t="s">
        <v>73</v>
      </c>
      <c r="B56" s="6">
        <v>1</v>
      </c>
      <c r="C56" s="5" t="s">
        <v>31</v>
      </c>
      <c r="D56" s="6">
        <v>1500</v>
      </c>
      <c r="E56" s="6">
        <f t="shared" si="1"/>
        <v>1501</v>
      </c>
      <c r="F56" s="5" t="str">
        <f>F6</f>
        <v>Kindergarten / Primarschule im entsprechenden Arbeitsjahr</v>
      </c>
    </row>
    <row r="57" spans="1:6">
      <c r="A57" s="5" t="s">
        <v>73</v>
      </c>
      <c r="B57" s="6">
        <v>1</v>
      </c>
      <c r="C57" s="5" t="s">
        <v>34</v>
      </c>
      <c r="D57" s="6">
        <v>2000</v>
      </c>
      <c r="E57" s="6">
        <f t="shared" si="1"/>
        <v>2001</v>
      </c>
      <c r="F57" s="5" t="str">
        <f>F9</f>
        <v>Oberstufe / Kleinklasse, Lohnklasse 1 oder Kindergarten / Primarschule im entsprechenden Arbeitsjahr, sofern dieser Lohn höher ist</v>
      </c>
    </row>
    <row r="59" spans="1:6">
      <c r="A59" s="5" t="s">
        <v>20</v>
      </c>
      <c r="B59" s="6">
        <v>2</v>
      </c>
      <c r="C59" s="5" t="s">
        <v>19</v>
      </c>
      <c r="D59" s="6">
        <v>100</v>
      </c>
      <c r="E59" s="6">
        <f t="shared" si="0"/>
        <v>102</v>
      </c>
      <c r="F59" s="5" t="str">
        <f>F5</f>
        <v>Kindergarten / Primarschule im entsprechenden Arbeitsjahr</v>
      </c>
    </row>
    <row r="60" spans="1:6">
      <c r="A60" s="5" t="s">
        <v>20</v>
      </c>
      <c r="B60" s="6">
        <v>2</v>
      </c>
      <c r="C60" s="5" t="s">
        <v>20</v>
      </c>
      <c r="D60" s="6">
        <v>200</v>
      </c>
      <c r="E60" s="6">
        <f t="shared" si="0"/>
        <v>202</v>
      </c>
      <c r="F60" s="5" t="str">
        <f>F6</f>
        <v>Kindergarten / Primarschule im entsprechenden Arbeitsjahr</v>
      </c>
    </row>
    <row r="61" spans="1:6">
      <c r="A61" s="5" t="s">
        <v>20</v>
      </c>
      <c r="B61" s="6">
        <v>2</v>
      </c>
      <c r="C61" s="5" t="s">
        <v>21</v>
      </c>
      <c r="D61" s="6">
        <v>300</v>
      </c>
      <c r="E61" s="6">
        <f t="shared" si="0"/>
        <v>302</v>
      </c>
      <c r="F61" s="5" t="str">
        <f>F9</f>
        <v>Oberstufe / Kleinklasse, Lohnklasse 1 oder Kindergarten / Primarschule im entsprechenden Arbeitsjahr, sofern dieser Lohn höher ist</v>
      </c>
    </row>
    <row r="62" spans="1:6">
      <c r="A62" s="5" t="s">
        <v>20</v>
      </c>
      <c r="B62" s="6">
        <v>2</v>
      </c>
      <c r="C62" s="5" t="s">
        <v>22</v>
      </c>
      <c r="D62" s="6">
        <v>400</v>
      </c>
      <c r="E62" s="6">
        <f t="shared" si="0"/>
        <v>402</v>
      </c>
      <c r="F62" s="5" t="str">
        <f>F25</f>
        <v xml:space="preserve">Oberstufe / Kleinklasse, Lohnklasse 1 oder Kindergarten / Primarschule im entsprechenden Arbeitsjahr, sofern dieser Lohn höher ist </v>
      </c>
    </row>
    <row r="63" spans="1:6">
      <c r="A63" s="5" t="s">
        <v>20</v>
      </c>
      <c r="B63" s="6">
        <v>2</v>
      </c>
      <c r="C63" s="5" t="s">
        <v>23</v>
      </c>
      <c r="D63" s="6">
        <v>500</v>
      </c>
      <c r="E63" s="6">
        <f t="shared" si="0"/>
        <v>502</v>
      </c>
      <c r="F63" s="5" t="str">
        <f>F25</f>
        <v xml:space="preserve">Oberstufe / Kleinklasse, Lohnklasse 1 oder Kindergarten / Primarschule im entsprechenden Arbeitsjahr, sofern dieser Lohn höher ist </v>
      </c>
    </row>
    <row r="64" spans="1:6">
      <c r="A64" s="5" t="s">
        <v>20</v>
      </c>
      <c r="B64" s="6">
        <v>2</v>
      </c>
      <c r="C64" s="5" t="s">
        <v>24</v>
      </c>
      <c r="D64" s="6">
        <v>600</v>
      </c>
      <c r="E64" s="6">
        <f t="shared" si="0"/>
        <v>602</v>
      </c>
      <c r="F64" s="5" t="str">
        <f>F21</f>
        <v>Kindergarten / Primarschule im entsprechenden Arbeitsjahr</v>
      </c>
    </row>
    <row r="65" spans="1:6">
      <c r="A65" s="5" t="s">
        <v>20</v>
      </c>
      <c r="B65" s="6">
        <v>2</v>
      </c>
      <c r="C65" s="5" t="s">
        <v>25</v>
      </c>
      <c r="D65" s="6">
        <v>700</v>
      </c>
      <c r="E65" s="6">
        <f t="shared" si="0"/>
        <v>702</v>
      </c>
      <c r="F65" s="5" t="str">
        <f>F21</f>
        <v>Kindergarten / Primarschule im entsprechenden Arbeitsjahr</v>
      </c>
    </row>
    <row r="66" spans="1:6">
      <c r="A66" s="5" t="s">
        <v>20</v>
      </c>
      <c r="B66" s="6">
        <v>2</v>
      </c>
      <c r="C66" s="5" t="s">
        <v>26</v>
      </c>
      <c r="D66" s="6">
        <v>800</v>
      </c>
      <c r="E66" s="6">
        <f t="shared" si="0"/>
        <v>802</v>
      </c>
      <c r="F66" s="5" t="str">
        <f>F9</f>
        <v>Oberstufe / Kleinklasse, Lohnklasse 1 oder Kindergarten / Primarschule im entsprechenden Arbeitsjahr, sofern dieser Lohn höher ist</v>
      </c>
    </row>
    <row r="67" spans="1:6">
      <c r="A67" s="5" t="s">
        <v>20</v>
      </c>
      <c r="B67" s="6">
        <v>2</v>
      </c>
      <c r="C67" s="5" t="s">
        <v>27</v>
      </c>
      <c r="D67" s="6">
        <v>900</v>
      </c>
      <c r="E67" s="6">
        <f t="shared" si="0"/>
        <v>902</v>
      </c>
      <c r="F67" s="5" t="str">
        <f>F6</f>
        <v>Kindergarten / Primarschule im entsprechenden Arbeitsjahr</v>
      </c>
    </row>
    <row r="68" spans="1:6">
      <c r="A68" s="5" t="s">
        <v>20</v>
      </c>
      <c r="B68" s="6">
        <v>2</v>
      </c>
      <c r="C68" s="5" t="s">
        <v>28</v>
      </c>
      <c r="D68" s="6">
        <v>1000</v>
      </c>
      <c r="E68" s="6">
        <f t="shared" si="0"/>
        <v>1002</v>
      </c>
      <c r="F68" s="5" t="str">
        <f>F9</f>
        <v>Oberstufe / Kleinklasse, Lohnklasse 1 oder Kindergarten / Primarschule im entsprechenden Arbeitsjahr, sofern dieser Lohn höher ist</v>
      </c>
    </row>
    <row r="69" spans="1:6">
      <c r="A69" s="5" t="s">
        <v>20</v>
      </c>
      <c r="B69" s="6">
        <v>2</v>
      </c>
      <c r="C69" s="5" t="s">
        <v>29</v>
      </c>
      <c r="D69" s="6">
        <v>1100</v>
      </c>
      <c r="E69" s="6">
        <f t="shared" si="0"/>
        <v>1102</v>
      </c>
      <c r="F69" s="5" t="str">
        <f>F6</f>
        <v>Kindergarten / Primarschule im entsprechenden Arbeitsjahr</v>
      </c>
    </row>
    <row r="70" spans="1:6">
      <c r="A70" s="5" t="s">
        <v>20</v>
      </c>
      <c r="B70" s="6">
        <v>2</v>
      </c>
      <c r="C70" s="5" t="s">
        <v>37</v>
      </c>
      <c r="D70" s="6">
        <v>1300</v>
      </c>
      <c r="E70" s="6">
        <f t="shared" si="0"/>
        <v>1302</v>
      </c>
      <c r="F70" s="5" t="str">
        <f>F25</f>
        <v xml:space="preserve">Oberstufe / Kleinklasse, Lohnklasse 1 oder Kindergarten / Primarschule im entsprechenden Arbeitsjahr, sofern dieser Lohn höher ist </v>
      </c>
    </row>
    <row r="71" spans="1:6">
      <c r="A71" s="5" t="s">
        <v>20</v>
      </c>
      <c r="B71" s="6">
        <v>2</v>
      </c>
      <c r="C71" s="5" t="s">
        <v>30</v>
      </c>
      <c r="D71" s="6">
        <v>1400</v>
      </c>
      <c r="E71" s="6">
        <f t="shared" si="0"/>
        <v>1402</v>
      </c>
      <c r="F71" s="5" t="str">
        <f>F6</f>
        <v>Kindergarten / Primarschule im entsprechenden Arbeitsjahr</v>
      </c>
    </row>
    <row r="72" spans="1:6">
      <c r="A72" s="5" t="s">
        <v>20</v>
      </c>
      <c r="B72" s="6">
        <v>2</v>
      </c>
      <c r="C72" s="5" t="s">
        <v>31</v>
      </c>
      <c r="D72" s="6">
        <v>1500</v>
      </c>
      <c r="E72" s="6">
        <f t="shared" si="0"/>
        <v>1502</v>
      </c>
      <c r="F72" s="5" t="str">
        <f>F6</f>
        <v>Kindergarten / Primarschule im entsprechenden Arbeitsjahr</v>
      </c>
    </row>
    <row r="73" spans="1:6">
      <c r="A73" s="5" t="s">
        <v>20</v>
      </c>
      <c r="B73" s="6">
        <v>2</v>
      </c>
      <c r="C73" s="5" t="s">
        <v>34</v>
      </c>
      <c r="D73" s="6">
        <v>2000</v>
      </c>
      <c r="E73" s="6">
        <f t="shared" si="0"/>
        <v>2002</v>
      </c>
      <c r="F73" s="5" t="str">
        <f>F9</f>
        <v>Oberstufe / Kleinklasse, Lohnklasse 1 oder Kindergarten / Primarschule im entsprechenden Arbeitsjahr, sofern dieser Lohn höher ist</v>
      </c>
    </row>
    <row r="75" spans="1:6">
      <c r="A75" s="5" t="s">
        <v>74</v>
      </c>
      <c r="B75" s="6">
        <v>3</v>
      </c>
      <c r="C75" s="5" t="s">
        <v>19</v>
      </c>
      <c r="D75" s="6">
        <v>100</v>
      </c>
      <c r="E75" s="6">
        <f t="shared" si="0"/>
        <v>103</v>
      </c>
      <c r="F75" s="5" t="str">
        <f>F5</f>
        <v>Kindergarten / Primarschule im entsprechenden Arbeitsjahr</v>
      </c>
    </row>
    <row r="76" spans="1:6">
      <c r="A76" s="5" t="s">
        <v>74</v>
      </c>
      <c r="B76" s="6">
        <v>3</v>
      </c>
      <c r="C76" s="5" t="s">
        <v>20</v>
      </c>
      <c r="D76" s="6">
        <v>200</v>
      </c>
      <c r="E76" s="6">
        <f t="shared" si="0"/>
        <v>203</v>
      </c>
      <c r="F76" s="5" t="str">
        <f>F6</f>
        <v>Kindergarten / Primarschule im entsprechenden Arbeitsjahr</v>
      </c>
    </row>
    <row r="77" spans="1:6">
      <c r="A77" s="5" t="s">
        <v>74</v>
      </c>
      <c r="B77" s="6">
        <v>3</v>
      </c>
      <c r="C77" s="5" t="s">
        <v>21</v>
      </c>
      <c r="D77" s="6">
        <v>300</v>
      </c>
      <c r="E77" s="6">
        <f t="shared" si="0"/>
        <v>303</v>
      </c>
      <c r="F77" s="5" t="str">
        <f>F8</f>
        <v>Oberstufe / Kleinklasse im entsprechenden Arbeitsjahr</v>
      </c>
    </row>
    <row r="78" spans="1:6">
      <c r="A78" s="5" t="s">
        <v>74</v>
      </c>
      <c r="B78" s="6">
        <v>3</v>
      </c>
      <c r="C78" s="5" t="s">
        <v>22</v>
      </c>
      <c r="D78" s="6">
        <v>400</v>
      </c>
      <c r="E78" s="6">
        <f t="shared" si="0"/>
        <v>403</v>
      </c>
      <c r="F78" s="5" t="str">
        <f>F24</f>
        <v>Oberstufe / Kleinklasse im entsprechenden Arbeitsjahr</v>
      </c>
    </row>
    <row r="79" spans="1:6">
      <c r="A79" s="5" t="s">
        <v>74</v>
      </c>
      <c r="B79" s="6">
        <v>3</v>
      </c>
      <c r="C79" s="5" t="s">
        <v>23</v>
      </c>
      <c r="D79" s="6">
        <v>500</v>
      </c>
      <c r="E79" s="6">
        <f t="shared" si="0"/>
        <v>503</v>
      </c>
      <c r="F79" s="5" t="str">
        <f>F24</f>
        <v>Oberstufe / Kleinklasse im entsprechenden Arbeitsjahr</v>
      </c>
    </row>
    <row r="80" spans="1:6">
      <c r="A80" s="5" t="s">
        <v>74</v>
      </c>
      <c r="B80" s="6">
        <v>3</v>
      </c>
      <c r="C80" s="5" t="s">
        <v>24</v>
      </c>
      <c r="D80" s="6">
        <v>600</v>
      </c>
      <c r="E80" s="6">
        <f t="shared" si="0"/>
        <v>603</v>
      </c>
      <c r="F80" s="5" t="str">
        <f>F8</f>
        <v>Oberstufe / Kleinklasse im entsprechenden Arbeitsjahr</v>
      </c>
    </row>
    <row r="81" spans="1:6">
      <c r="A81" s="5" t="s">
        <v>74</v>
      </c>
      <c r="B81" s="6">
        <v>3</v>
      </c>
      <c r="C81" s="5" t="s">
        <v>25</v>
      </c>
      <c r="D81" s="6">
        <v>700</v>
      </c>
      <c r="E81" s="6">
        <f t="shared" si="0"/>
        <v>703</v>
      </c>
      <c r="F81" s="5" t="str">
        <f>F21</f>
        <v>Kindergarten / Primarschule im entsprechenden Arbeitsjahr</v>
      </c>
    </row>
    <row r="82" spans="1:6">
      <c r="A82" s="5" t="s">
        <v>74</v>
      </c>
      <c r="B82" s="6">
        <v>3</v>
      </c>
      <c r="C82" s="5" t="s">
        <v>26</v>
      </c>
      <c r="D82" s="6">
        <v>800</v>
      </c>
      <c r="E82" s="6">
        <f t="shared" si="0"/>
        <v>803</v>
      </c>
      <c r="F82" s="5" t="str">
        <f>F8</f>
        <v>Oberstufe / Kleinklasse im entsprechenden Arbeitsjahr</v>
      </c>
    </row>
    <row r="83" spans="1:6">
      <c r="A83" s="5" t="s">
        <v>74</v>
      </c>
      <c r="B83" s="6">
        <v>3</v>
      </c>
      <c r="C83" s="5" t="s">
        <v>27</v>
      </c>
      <c r="D83" s="6">
        <v>900</v>
      </c>
      <c r="E83" s="6">
        <f t="shared" si="0"/>
        <v>903</v>
      </c>
      <c r="F83" s="5" t="str">
        <f>F6</f>
        <v>Kindergarten / Primarschule im entsprechenden Arbeitsjahr</v>
      </c>
    </row>
    <row r="84" spans="1:6">
      <c r="A84" s="5" t="s">
        <v>74</v>
      </c>
      <c r="B84" s="6">
        <v>3</v>
      </c>
      <c r="C84" s="5" t="s">
        <v>28</v>
      </c>
      <c r="D84" s="6">
        <v>1000</v>
      </c>
      <c r="E84" s="6">
        <f t="shared" si="0"/>
        <v>1003</v>
      </c>
      <c r="F84" s="5" t="str">
        <f>F8</f>
        <v>Oberstufe / Kleinklasse im entsprechenden Arbeitsjahr</v>
      </c>
    </row>
    <row r="85" spans="1:6">
      <c r="A85" s="5" t="s">
        <v>74</v>
      </c>
      <c r="B85" s="6">
        <v>3</v>
      </c>
      <c r="C85" s="5" t="s">
        <v>29</v>
      </c>
      <c r="D85" s="6">
        <v>1100</v>
      </c>
      <c r="E85" s="6">
        <f t="shared" si="0"/>
        <v>1103</v>
      </c>
      <c r="F85" s="5" t="str">
        <f>F6</f>
        <v>Kindergarten / Primarschule im entsprechenden Arbeitsjahr</v>
      </c>
    </row>
    <row r="86" spans="1:6">
      <c r="A86" s="5" t="s">
        <v>74</v>
      </c>
      <c r="B86" s="6">
        <v>3</v>
      </c>
      <c r="C86" s="5" t="s">
        <v>37</v>
      </c>
      <c r="D86" s="6">
        <v>1300</v>
      </c>
      <c r="E86" s="6">
        <f t="shared" si="0"/>
        <v>1303</v>
      </c>
      <c r="F86" s="5" t="str">
        <f>F24</f>
        <v>Oberstufe / Kleinklasse im entsprechenden Arbeitsjahr</v>
      </c>
    </row>
    <row r="87" spans="1:6">
      <c r="A87" s="5" t="s">
        <v>74</v>
      </c>
      <c r="B87" s="6">
        <v>3</v>
      </c>
      <c r="C87" s="5" t="s">
        <v>30</v>
      </c>
      <c r="D87" s="6">
        <v>1400</v>
      </c>
      <c r="E87" s="6">
        <f t="shared" si="0"/>
        <v>1403</v>
      </c>
      <c r="F87" s="5" t="str">
        <f>F6</f>
        <v>Kindergarten / Primarschule im entsprechenden Arbeitsjahr</v>
      </c>
    </row>
    <row r="88" spans="1:6">
      <c r="A88" s="5" t="s">
        <v>74</v>
      </c>
      <c r="B88" s="6">
        <v>3</v>
      </c>
      <c r="C88" s="5" t="s">
        <v>31</v>
      </c>
      <c r="D88" s="6">
        <v>1500</v>
      </c>
      <c r="E88" s="6">
        <f t="shared" si="0"/>
        <v>1503</v>
      </c>
      <c r="F88" s="5" t="str">
        <f>F6</f>
        <v>Kindergarten / Primarschule im entsprechenden Arbeitsjahr</v>
      </c>
    </row>
    <row r="89" spans="1:6">
      <c r="A89" s="5" t="s">
        <v>74</v>
      </c>
      <c r="B89" s="6">
        <v>3</v>
      </c>
      <c r="C89" s="5" t="s">
        <v>34</v>
      </c>
      <c r="D89" s="6">
        <v>2000</v>
      </c>
      <c r="E89" s="6">
        <f t="shared" si="0"/>
        <v>2003</v>
      </c>
      <c r="F89" s="5" t="str">
        <f>F8</f>
        <v>Oberstufe / Kleinklasse im entsprechenden Arbeitsjahr</v>
      </c>
    </row>
    <row r="91" spans="1:6">
      <c r="A91" s="5" t="s">
        <v>35</v>
      </c>
      <c r="B91" s="6">
        <v>4</v>
      </c>
      <c r="C91" s="5" t="s">
        <v>19</v>
      </c>
      <c r="D91" s="6">
        <v>100</v>
      </c>
      <c r="E91" s="6">
        <f t="shared" si="0"/>
        <v>104</v>
      </c>
      <c r="F91" s="5" t="str">
        <f>F5</f>
        <v>Kindergarten / Primarschule im entsprechenden Arbeitsjahr</v>
      </c>
    </row>
    <row r="92" spans="1:6">
      <c r="A92" s="5" t="s">
        <v>35</v>
      </c>
      <c r="B92" s="6">
        <v>4</v>
      </c>
      <c r="C92" s="5" t="s">
        <v>20</v>
      </c>
      <c r="D92" s="6">
        <v>200</v>
      </c>
      <c r="E92" s="6">
        <f t="shared" si="0"/>
        <v>204</v>
      </c>
      <c r="F92" s="5" t="str">
        <f>F6</f>
        <v>Kindergarten / Primarschule im entsprechenden Arbeitsjahr</v>
      </c>
    </row>
    <row r="93" spans="1:6">
      <c r="A93" s="5" t="s">
        <v>35</v>
      </c>
      <c r="B93" s="6">
        <v>4</v>
      </c>
      <c r="C93" s="5" t="s">
        <v>21</v>
      </c>
      <c r="D93" s="6">
        <v>300</v>
      </c>
      <c r="E93" s="6">
        <f t="shared" si="0"/>
        <v>304</v>
      </c>
      <c r="F93" s="5" t="str">
        <f>F12</f>
        <v>Oberstufe / Kleinklasse im entsprechenden Arbeitsjahr sofern Regelklassenlehrerausbildung auf der Oberstufe; ansonsten: Oberstufe / Kleinklasse, Lohnklasse 1, bzw. Primarlehrergehalt im entsprechenden Dienstjahr, sofern dieser Lohn ist</v>
      </c>
    </row>
    <row r="94" spans="1:6">
      <c r="A94" s="5" t="s">
        <v>35</v>
      </c>
      <c r="B94" s="6">
        <v>4</v>
      </c>
      <c r="C94" s="5" t="s">
        <v>22</v>
      </c>
      <c r="D94" s="6">
        <v>400</v>
      </c>
      <c r="E94" s="6">
        <f t="shared" si="0"/>
        <v>404</v>
      </c>
      <c r="F94" s="5" t="str">
        <f>F24</f>
        <v>Oberstufe / Kleinklasse im entsprechenden Arbeitsjahr</v>
      </c>
    </row>
    <row r="95" spans="1:6">
      <c r="A95" s="5" t="s">
        <v>35</v>
      </c>
      <c r="B95" s="6">
        <v>4</v>
      </c>
      <c r="C95" s="5" t="s">
        <v>23</v>
      </c>
      <c r="D95" s="6">
        <v>500</v>
      </c>
      <c r="E95" s="6">
        <f t="shared" si="0"/>
        <v>504</v>
      </c>
      <c r="F95" s="5" t="str">
        <f>F24</f>
        <v>Oberstufe / Kleinklasse im entsprechenden Arbeitsjahr</v>
      </c>
    </row>
    <row r="96" spans="1:6">
      <c r="A96" s="5" t="s">
        <v>35</v>
      </c>
      <c r="B96" s="6">
        <v>4</v>
      </c>
      <c r="C96" s="5" t="s">
        <v>24</v>
      </c>
      <c r="D96" s="6">
        <v>600</v>
      </c>
      <c r="E96" s="6">
        <f t="shared" si="0"/>
        <v>604</v>
      </c>
      <c r="F96" s="5" t="str">
        <f>F22</f>
        <v>Kindergarten / Primarschule im entsprechenden Arbeitsjahr;  Ausnahme: Arbeits- und Hauswirtschaftslehrpersonen mit entsprechender Identifikation als Fachlehrperson für die Oberstufe erhalten den Lohn für Fachlehrpersonen ( = Lohn Oberstufe / Kleinklasse im entsprechenden Arbeitsjahr)</v>
      </c>
    </row>
    <row r="97" spans="1:6">
      <c r="A97" s="5" t="s">
        <v>35</v>
      </c>
      <c r="B97" s="6">
        <v>4</v>
      </c>
      <c r="C97" s="5" t="s">
        <v>25</v>
      </c>
      <c r="D97" s="6">
        <v>700</v>
      </c>
      <c r="E97" s="6">
        <f t="shared" si="0"/>
        <v>704</v>
      </c>
      <c r="F97" s="5" t="str">
        <f>F21</f>
        <v>Kindergarten / Primarschule im entsprechenden Arbeitsjahr</v>
      </c>
    </row>
    <row r="98" spans="1:6">
      <c r="A98" s="5" t="s">
        <v>35</v>
      </c>
      <c r="B98" s="6">
        <v>4</v>
      </c>
      <c r="C98" s="5" t="s">
        <v>26</v>
      </c>
      <c r="D98" s="6">
        <v>800</v>
      </c>
      <c r="E98" s="6">
        <f t="shared" si="0"/>
        <v>804</v>
      </c>
      <c r="F98" s="5" t="str">
        <f>F12</f>
        <v>Oberstufe / Kleinklasse im entsprechenden Arbeitsjahr sofern Regelklassenlehrerausbildung auf der Oberstufe; ansonsten: Oberstufe / Kleinklasse, Lohnklasse 1, bzw. Primarlehrergehalt im entsprechenden Dienstjahr, sofern dieser Lohn ist</v>
      </c>
    </row>
    <row r="99" spans="1:6">
      <c r="A99" s="5" t="s">
        <v>35</v>
      </c>
      <c r="B99" s="6">
        <v>4</v>
      </c>
      <c r="C99" s="5" t="s">
        <v>27</v>
      </c>
      <c r="D99" s="6">
        <v>900</v>
      </c>
      <c r="E99" s="6">
        <f t="shared" si="0"/>
        <v>904</v>
      </c>
      <c r="F99" s="5" t="str">
        <f>F6</f>
        <v>Kindergarten / Primarschule im entsprechenden Arbeitsjahr</v>
      </c>
    </row>
    <row r="100" spans="1:6">
      <c r="A100" s="5" t="s">
        <v>35</v>
      </c>
      <c r="B100" s="6">
        <v>4</v>
      </c>
      <c r="C100" s="5" t="s">
        <v>28</v>
      </c>
      <c r="D100" s="6">
        <v>1000</v>
      </c>
      <c r="E100" s="6">
        <f t="shared" si="0"/>
        <v>1004</v>
      </c>
      <c r="F100" s="5" t="str">
        <f>F12</f>
        <v>Oberstufe / Kleinklasse im entsprechenden Arbeitsjahr sofern Regelklassenlehrerausbildung auf der Oberstufe; ansonsten: Oberstufe / Kleinklasse, Lohnklasse 1, bzw. Primarlehrergehalt im entsprechenden Dienstjahr, sofern dieser Lohn ist</v>
      </c>
    </row>
    <row r="101" spans="1:6">
      <c r="A101" s="5" t="s">
        <v>35</v>
      </c>
      <c r="B101" s="6">
        <v>4</v>
      </c>
      <c r="C101" s="5" t="s">
        <v>29</v>
      </c>
      <c r="D101" s="6">
        <v>1100</v>
      </c>
      <c r="E101" s="6">
        <f t="shared" si="0"/>
        <v>1104</v>
      </c>
      <c r="F101" s="5" t="str">
        <f>F6</f>
        <v>Kindergarten / Primarschule im entsprechenden Arbeitsjahr</v>
      </c>
    </row>
    <row r="102" spans="1:6">
      <c r="A102" s="5" t="s">
        <v>35</v>
      </c>
      <c r="B102" s="6">
        <v>4</v>
      </c>
      <c r="C102" s="5" t="s">
        <v>37</v>
      </c>
      <c r="D102" s="6">
        <v>1300</v>
      </c>
      <c r="E102" s="6">
        <f t="shared" si="0"/>
        <v>1304</v>
      </c>
      <c r="F102" s="5" t="str">
        <f>F24</f>
        <v>Oberstufe / Kleinklasse im entsprechenden Arbeitsjahr</v>
      </c>
    </row>
    <row r="103" spans="1:6">
      <c r="A103" s="5" t="s">
        <v>35</v>
      </c>
      <c r="B103" s="6">
        <v>4</v>
      </c>
      <c r="C103" s="5" t="s">
        <v>30</v>
      </c>
      <c r="D103" s="6">
        <v>1400</v>
      </c>
      <c r="E103" s="6">
        <f t="shared" si="0"/>
        <v>1404</v>
      </c>
      <c r="F103" s="5" t="str">
        <f>F6</f>
        <v>Kindergarten / Primarschule im entsprechenden Arbeitsjahr</v>
      </c>
    </row>
    <row r="104" spans="1:6">
      <c r="A104" s="5" t="s">
        <v>35</v>
      </c>
      <c r="B104" s="6">
        <v>4</v>
      </c>
      <c r="C104" s="5" t="s">
        <v>31</v>
      </c>
      <c r="D104" s="6">
        <v>1500</v>
      </c>
      <c r="E104" s="6">
        <f t="shared" si="0"/>
        <v>1504</v>
      </c>
      <c r="F104" s="5" t="str">
        <f>F6</f>
        <v>Kindergarten / Primarschule im entsprechenden Arbeitsjahr</v>
      </c>
    </row>
    <row r="105" spans="1:6">
      <c r="A105" s="5" t="s">
        <v>35</v>
      </c>
      <c r="B105" s="6">
        <v>4</v>
      </c>
      <c r="C105" s="5" t="s">
        <v>34</v>
      </c>
      <c r="D105" s="6">
        <v>2000</v>
      </c>
      <c r="E105" s="6">
        <f t="shared" si="0"/>
        <v>2004</v>
      </c>
      <c r="F105" s="5" t="str">
        <f>F24</f>
        <v>Oberstufe / Kleinklasse im entsprechenden Arbeitsjahr</v>
      </c>
    </row>
    <row r="107" spans="1:6">
      <c r="A107" s="5" t="s">
        <v>36</v>
      </c>
      <c r="B107" s="6">
        <v>5</v>
      </c>
      <c r="C107" s="5" t="s">
        <v>19</v>
      </c>
      <c r="D107" s="6">
        <v>100</v>
      </c>
      <c r="E107" s="6">
        <f t="shared" si="0"/>
        <v>105</v>
      </c>
      <c r="F107" s="5" t="str">
        <f>F14</f>
        <v>75 % des Lohns Kindergarten / Primarschule, Lohnklasse 1 (Option: bis Lohnklasse 13 zu 75 %, mit Bewilligung BLD)</v>
      </c>
    </row>
    <row r="108" spans="1:6">
      <c r="A108" s="5" t="s">
        <v>36</v>
      </c>
      <c r="B108" s="6">
        <v>5</v>
      </c>
      <c r="C108" s="5" t="s">
        <v>20</v>
      </c>
      <c r="D108" s="6">
        <v>200</v>
      </c>
      <c r="E108" s="6">
        <f t="shared" si="0"/>
        <v>205</v>
      </c>
      <c r="F108" s="5" t="str">
        <f>F15</f>
        <v>75 % des Lohns Kindergarten / Primarschule, Lohnklasse 1 (Option: bis Lohnklasse 13 zu 75 %, mit Bewilligung BLD)</v>
      </c>
    </row>
    <row r="109" spans="1:6">
      <c r="A109" s="5" t="s">
        <v>36</v>
      </c>
      <c r="B109" s="6">
        <v>5</v>
      </c>
      <c r="C109" s="5" t="s">
        <v>21</v>
      </c>
      <c r="D109" s="6">
        <v>300</v>
      </c>
      <c r="E109" s="6">
        <f t="shared" si="0"/>
        <v>305</v>
      </c>
      <c r="F109" s="5" t="str">
        <f>F16</f>
        <v>75 % des Lohns Oberstufe / Kleinklasse, Lohnklasse 1 (Option: bis Lohnklasse 13 zu 75 %, mit Bewilligung BLD)</v>
      </c>
    </row>
    <row r="110" spans="1:6">
      <c r="A110" s="5" t="s">
        <v>36</v>
      </c>
      <c r="B110" s="6">
        <v>5</v>
      </c>
      <c r="C110" s="5" t="s">
        <v>22</v>
      </c>
      <c r="D110" s="6">
        <v>400</v>
      </c>
      <c r="E110" s="6">
        <f t="shared" si="0"/>
        <v>405</v>
      </c>
      <c r="F110" s="5" t="str">
        <f>F29</f>
        <v>EDK-anerkannte Heilpädagogen ohne Lehrdiplom für Rgelklassen oder Kindergarten im entsprechenden Arbreitsjahr</v>
      </c>
    </row>
    <row r="111" spans="1:6">
      <c r="A111" s="5" t="s">
        <v>36</v>
      </c>
      <c r="B111" s="6">
        <v>5</v>
      </c>
      <c r="C111" s="5" t="s">
        <v>23</v>
      </c>
      <c r="D111" s="6">
        <v>500</v>
      </c>
      <c r="E111" s="6">
        <f t="shared" si="0"/>
        <v>505</v>
      </c>
      <c r="F111" s="5" t="str">
        <f>F29</f>
        <v>EDK-anerkannte Heilpädagogen ohne Lehrdiplom für Rgelklassen oder Kindergarten im entsprechenden Arbreitsjahr</v>
      </c>
    </row>
    <row r="112" spans="1:6">
      <c r="A112" s="5" t="s">
        <v>36</v>
      </c>
      <c r="B112" s="6">
        <v>5</v>
      </c>
      <c r="C112" s="5" t="s">
        <v>24</v>
      </c>
      <c r="D112" s="6">
        <v>600</v>
      </c>
      <c r="E112" s="6">
        <f t="shared" si="0"/>
        <v>605</v>
      </c>
      <c r="F112" s="5" t="str">
        <f>F17</f>
        <v>75 % des Lohns Kindergarten / Primarschule, Lohnklasse 1 (Option: bis Lohnklasse 13 zu 75 %, mit Bewilligung BLD)</v>
      </c>
    </row>
    <row r="113" spans="1:6">
      <c r="A113" s="5" t="s">
        <v>36</v>
      </c>
      <c r="B113" s="6">
        <v>5</v>
      </c>
      <c r="C113" s="5" t="s">
        <v>25</v>
      </c>
      <c r="D113" s="6">
        <v>700</v>
      </c>
      <c r="E113" s="6">
        <f t="shared" ref="E113:E188" si="2">D113+B113</f>
        <v>705</v>
      </c>
      <c r="F113" s="5" t="str">
        <f>F17</f>
        <v>75 % des Lohns Kindergarten / Primarschule, Lohnklasse 1 (Option: bis Lohnklasse 13 zu 75 %, mit Bewilligung BLD)</v>
      </c>
    </row>
    <row r="114" spans="1:6">
      <c r="A114" s="5" t="s">
        <v>36</v>
      </c>
      <c r="B114" s="6">
        <v>5</v>
      </c>
      <c r="C114" s="5" t="s">
        <v>26</v>
      </c>
      <c r="D114" s="6">
        <v>800</v>
      </c>
      <c r="E114" s="6">
        <f t="shared" si="2"/>
        <v>805</v>
      </c>
      <c r="F114" s="5" t="str">
        <f>F16</f>
        <v>75 % des Lohns Oberstufe / Kleinklasse, Lohnklasse 1 (Option: bis Lohnklasse 13 zu 75 %, mit Bewilligung BLD)</v>
      </c>
    </row>
    <row r="115" spans="1:6">
      <c r="A115" s="5" t="s">
        <v>36</v>
      </c>
      <c r="B115" s="6">
        <v>5</v>
      </c>
      <c r="C115" s="5" t="s">
        <v>27</v>
      </c>
      <c r="D115" s="6">
        <v>900</v>
      </c>
      <c r="E115" s="6">
        <f t="shared" si="2"/>
        <v>905</v>
      </c>
      <c r="F115" s="5" t="str">
        <f>F15</f>
        <v>75 % des Lohns Kindergarten / Primarschule, Lohnklasse 1 (Option: bis Lohnklasse 13 zu 75 %, mit Bewilligung BLD)</v>
      </c>
    </row>
    <row r="116" spans="1:6">
      <c r="A116" s="5" t="s">
        <v>36</v>
      </c>
      <c r="B116" s="6">
        <v>5</v>
      </c>
      <c r="C116" s="5" t="s">
        <v>28</v>
      </c>
      <c r="D116" s="6">
        <v>1000</v>
      </c>
      <c r="E116" s="6">
        <f t="shared" si="2"/>
        <v>1005</v>
      </c>
      <c r="F116" s="5" t="str">
        <f>F16</f>
        <v>75 % des Lohns Oberstufe / Kleinklasse, Lohnklasse 1 (Option: bis Lohnklasse 13 zu 75 %, mit Bewilligung BLD)</v>
      </c>
    </row>
    <row r="117" spans="1:6">
      <c r="A117" s="5" t="s">
        <v>36</v>
      </c>
      <c r="B117" s="6">
        <v>5</v>
      </c>
      <c r="C117" s="5" t="s">
        <v>29</v>
      </c>
      <c r="D117" s="6">
        <v>1100</v>
      </c>
      <c r="E117" s="6">
        <f t="shared" si="2"/>
        <v>1105</v>
      </c>
      <c r="F117" s="5" t="str">
        <f>F15</f>
        <v>75 % des Lohns Kindergarten / Primarschule, Lohnklasse 1 (Option: bis Lohnklasse 13 zu 75 %, mit Bewilligung BLD)</v>
      </c>
    </row>
    <row r="118" spans="1:6">
      <c r="A118" s="5" t="s">
        <v>36</v>
      </c>
      <c r="B118" s="6">
        <v>5</v>
      </c>
      <c r="C118" s="5" t="s">
        <v>37</v>
      </c>
      <c r="D118" s="6">
        <v>1300</v>
      </c>
      <c r="E118" s="6">
        <f t="shared" si="2"/>
        <v>1305</v>
      </c>
      <c r="F118" s="5" t="str">
        <f>F29</f>
        <v>EDK-anerkannte Heilpädagogen ohne Lehrdiplom für Rgelklassen oder Kindergarten im entsprechenden Arbreitsjahr</v>
      </c>
    </row>
    <row r="119" spans="1:6">
      <c r="A119" s="5" t="s">
        <v>36</v>
      </c>
      <c r="B119" s="6">
        <v>5</v>
      </c>
      <c r="C119" s="5" t="s">
        <v>30</v>
      </c>
      <c r="D119" s="6">
        <v>1400</v>
      </c>
      <c r="E119" s="6">
        <f t="shared" si="2"/>
        <v>1405</v>
      </c>
      <c r="F119" s="5" t="str">
        <f>F15</f>
        <v>75 % des Lohns Kindergarten / Primarschule, Lohnklasse 1 (Option: bis Lohnklasse 13 zu 75 %, mit Bewilligung BLD)</v>
      </c>
    </row>
    <row r="120" spans="1:6">
      <c r="A120" s="5" t="s">
        <v>36</v>
      </c>
      <c r="B120" s="6">
        <v>5</v>
      </c>
      <c r="C120" s="5" t="s">
        <v>31</v>
      </c>
      <c r="D120" s="6">
        <v>1500</v>
      </c>
      <c r="E120" s="6">
        <f t="shared" si="2"/>
        <v>1505</v>
      </c>
      <c r="F120" s="5" t="str">
        <f>F15</f>
        <v>75 % des Lohns Kindergarten / Primarschule, Lohnklasse 1 (Option: bis Lohnklasse 13 zu 75 %, mit Bewilligung BLD)</v>
      </c>
    </row>
    <row r="121" spans="1:6">
      <c r="A121" s="5" t="s">
        <v>36</v>
      </c>
      <c r="B121" s="6">
        <v>5</v>
      </c>
      <c r="C121" s="5" t="s">
        <v>34</v>
      </c>
      <c r="D121" s="6">
        <v>2000</v>
      </c>
      <c r="E121" s="6">
        <f t="shared" si="2"/>
        <v>2005</v>
      </c>
      <c r="F121" s="5" t="str">
        <f>F29</f>
        <v>EDK-anerkannte Heilpädagogen ohne Lehrdiplom für Rgelklassen oder Kindergarten im entsprechenden Arbreitsjahr</v>
      </c>
    </row>
    <row r="123" spans="1:6">
      <c r="A123" s="5" t="s">
        <v>75</v>
      </c>
      <c r="B123" s="6">
        <v>6</v>
      </c>
      <c r="C123" s="5" t="s">
        <v>19</v>
      </c>
      <c r="D123" s="6">
        <v>100</v>
      </c>
      <c r="E123" s="6">
        <f t="shared" si="2"/>
        <v>106</v>
      </c>
      <c r="F123" s="5" t="str">
        <f>F5</f>
        <v>Kindergarten / Primarschule im entsprechenden Arbeitsjahr</v>
      </c>
    </row>
    <row r="124" spans="1:6">
      <c r="A124" s="5" t="s">
        <v>75</v>
      </c>
      <c r="B124" s="6">
        <v>6</v>
      </c>
      <c r="C124" s="5" t="s">
        <v>20</v>
      </c>
      <c r="D124" s="6">
        <v>200</v>
      </c>
      <c r="E124" s="6">
        <f t="shared" si="2"/>
        <v>206</v>
      </c>
      <c r="F124" s="5" t="str">
        <f>F6</f>
        <v>Kindergarten / Primarschule im entsprechenden Arbeitsjahr</v>
      </c>
    </row>
    <row r="125" spans="1:6">
      <c r="A125" s="5" t="s">
        <v>75</v>
      </c>
      <c r="B125" s="6">
        <v>6</v>
      </c>
      <c r="C125" s="5" t="s">
        <v>21</v>
      </c>
      <c r="D125" s="6">
        <v>300</v>
      </c>
      <c r="E125" s="6">
        <f t="shared" si="2"/>
        <v>306</v>
      </c>
      <c r="F125" s="5" t="str">
        <f>F10</f>
        <v>Oberstufe / Kleinklasse, Lohnklasse 1 oder Kindergarten / Primarschule im entsprechenden Arbeitsjahr, sofern dieser Lohn höher ist</v>
      </c>
    </row>
    <row r="126" spans="1:6">
      <c r="A126" s="5" t="s">
        <v>75</v>
      </c>
      <c r="B126" s="6">
        <v>6</v>
      </c>
      <c r="C126" s="5" t="s">
        <v>22</v>
      </c>
      <c r="D126" s="6">
        <v>400</v>
      </c>
      <c r="E126" s="6">
        <f t="shared" si="2"/>
        <v>406</v>
      </c>
      <c r="F126" s="5" t="str">
        <f>F27</f>
        <v xml:space="preserve">Oberstufe / Kleinklasse, Lohnklasse 1 oder Kindergarten / Primarschule im entsprechenden Arbeitsjahr, sofern dieser Lohn höher ist </v>
      </c>
    </row>
    <row r="127" spans="1:6">
      <c r="A127" s="5" t="s">
        <v>75</v>
      </c>
      <c r="B127" s="6">
        <v>6</v>
      </c>
      <c r="C127" s="5" t="s">
        <v>23</v>
      </c>
      <c r="D127" s="6">
        <v>500</v>
      </c>
      <c r="E127" s="6">
        <f t="shared" si="2"/>
        <v>506</v>
      </c>
      <c r="F127" s="5" t="str">
        <f>F27</f>
        <v xml:space="preserve">Oberstufe / Kleinklasse, Lohnklasse 1 oder Kindergarten / Primarschule im entsprechenden Arbeitsjahr, sofern dieser Lohn höher ist </v>
      </c>
    </row>
    <row r="128" spans="1:6">
      <c r="A128" s="5" t="s">
        <v>75</v>
      </c>
      <c r="B128" s="6">
        <v>6</v>
      </c>
      <c r="C128" s="5" t="s">
        <v>24</v>
      </c>
      <c r="D128" s="6">
        <v>600</v>
      </c>
      <c r="E128" s="6">
        <f t="shared" si="2"/>
        <v>606</v>
      </c>
      <c r="F128" s="5" t="str">
        <f>F22</f>
        <v>Kindergarten / Primarschule im entsprechenden Arbeitsjahr;  Ausnahme: Arbeits- und Hauswirtschaftslehrpersonen mit entsprechender Identifikation als Fachlehrperson für die Oberstufe erhalten den Lohn für Fachlehrpersonen ( = Lohn Oberstufe / Kleinklasse im entsprechenden Arbeitsjahr)</v>
      </c>
    </row>
    <row r="129" spans="1:6">
      <c r="A129" s="5" t="s">
        <v>75</v>
      </c>
      <c r="B129" s="6">
        <v>6</v>
      </c>
      <c r="C129" s="5" t="s">
        <v>25</v>
      </c>
      <c r="D129" s="6">
        <v>700</v>
      </c>
      <c r="E129" s="6">
        <f t="shared" si="2"/>
        <v>706</v>
      </c>
      <c r="F129" s="5" t="str">
        <f>F21</f>
        <v>Kindergarten / Primarschule im entsprechenden Arbeitsjahr</v>
      </c>
    </row>
    <row r="130" spans="1:6">
      <c r="A130" s="5" t="s">
        <v>75</v>
      </c>
      <c r="B130" s="6">
        <v>6</v>
      </c>
      <c r="C130" s="5" t="s">
        <v>26</v>
      </c>
      <c r="D130" s="6">
        <v>800</v>
      </c>
      <c r="E130" s="6">
        <f t="shared" si="2"/>
        <v>806</v>
      </c>
      <c r="F130" s="5" t="str">
        <f>F22</f>
        <v>Kindergarten / Primarschule im entsprechenden Arbeitsjahr;  Ausnahme: Arbeits- und Hauswirtschaftslehrpersonen mit entsprechender Identifikation als Fachlehrperson für die Oberstufe erhalten den Lohn für Fachlehrpersonen ( = Lohn Oberstufe / Kleinklasse im entsprechenden Arbeitsjahr)</v>
      </c>
    </row>
    <row r="131" spans="1:6">
      <c r="A131" s="5" t="s">
        <v>75</v>
      </c>
      <c r="B131" s="6">
        <v>6</v>
      </c>
      <c r="C131" s="5" t="s">
        <v>27</v>
      </c>
      <c r="D131" s="6">
        <v>900</v>
      </c>
      <c r="E131" s="6">
        <f t="shared" si="2"/>
        <v>906</v>
      </c>
      <c r="F131" s="5" t="str">
        <f>F6</f>
        <v>Kindergarten / Primarschule im entsprechenden Arbeitsjahr</v>
      </c>
    </row>
    <row r="132" spans="1:6">
      <c r="A132" s="5" t="s">
        <v>75</v>
      </c>
      <c r="B132" s="6">
        <v>6</v>
      </c>
      <c r="C132" s="5" t="s">
        <v>28</v>
      </c>
      <c r="D132" s="6">
        <v>1000</v>
      </c>
      <c r="E132" s="6">
        <f t="shared" si="2"/>
        <v>1006</v>
      </c>
      <c r="F132" s="5" t="str">
        <f>F22</f>
        <v>Kindergarten / Primarschule im entsprechenden Arbeitsjahr;  Ausnahme: Arbeits- und Hauswirtschaftslehrpersonen mit entsprechender Identifikation als Fachlehrperson für die Oberstufe erhalten den Lohn für Fachlehrpersonen ( = Lohn Oberstufe / Kleinklasse im entsprechenden Arbeitsjahr)</v>
      </c>
    </row>
    <row r="133" spans="1:6">
      <c r="A133" s="5" t="s">
        <v>75</v>
      </c>
      <c r="B133" s="6">
        <v>6</v>
      </c>
      <c r="C133" s="5" t="s">
        <v>29</v>
      </c>
      <c r="D133" s="6">
        <v>1100</v>
      </c>
      <c r="E133" s="6">
        <f t="shared" si="2"/>
        <v>1106</v>
      </c>
      <c r="F133" s="5" t="str">
        <f>F21</f>
        <v>Kindergarten / Primarschule im entsprechenden Arbeitsjahr</v>
      </c>
    </row>
    <row r="134" spans="1:6">
      <c r="A134" s="5" t="s">
        <v>75</v>
      </c>
      <c r="B134" s="6">
        <v>6</v>
      </c>
      <c r="C134" s="5" t="s">
        <v>37</v>
      </c>
      <c r="D134" s="6">
        <v>1300</v>
      </c>
      <c r="E134" s="6">
        <f t="shared" si="2"/>
        <v>1306</v>
      </c>
      <c r="F134" s="5" t="str">
        <f>F27</f>
        <v xml:space="preserve">Oberstufe / Kleinklasse, Lohnklasse 1 oder Kindergarten / Primarschule im entsprechenden Arbeitsjahr, sofern dieser Lohn höher ist </v>
      </c>
    </row>
    <row r="135" spans="1:6">
      <c r="A135" s="5" t="s">
        <v>75</v>
      </c>
      <c r="B135" s="6">
        <v>6</v>
      </c>
      <c r="C135" s="5" t="s">
        <v>30</v>
      </c>
      <c r="D135" s="6">
        <v>1400</v>
      </c>
      <c r="E135" s="6">
        <f t="shared" si="2"/>
        <v>1406</v>
      </c>
      <c r="F135" s="5" t="str">
        <f>F6</f>
        <v>Kindergarten / Primarschule im entsprechenden Arbeitsjahr</v>
      </c>
    </row>
    <row r="136" spans="1:6">
      <c r="A136" s="5" t="s">
        <v>75</v>
      </c>
      <c r="B136" s="6">
        <v>6</v>
      </c>
      <c r="C136" s="5" t="s">
        <v>31</v>
      </c>
      <c r="D136" s="6">
        <v>1500</v>
      </c>
      <c r="E136" s="6">
        <f t="shared" si="2"/>
        <v>1506</v>
      </c>
      <c r="F136" s="5" t="str">
        <f>F6</f>
        <v>Kindergarten / Primarschule im entsprechenden Arbeitsjahr</v>
      </c>
    </row>
    <row r="138" spans="1:6">
      <c r="A138" s="5" t="s">
        <v>32</v>
      </c>
      <c r="B138" s="6">
        <v>8</v>
      </c>
      <c r="C138" s="5" t="s">
        <v>26</v>
      </c>
      <c r="D138" s="6">
        <v>800</v>
      </c>
      <c r="E138" s="6">
        <f t="shared" si="2"/>
        <v>808</v>
      </c>
      <c r="F138" s="5" t="s">
        <v>76</v>
      </c>
    </row>
    <row r="139" spans="1:6">
      <c r="A139" s="5" t="s">
        <v>32</v>
      </c>
      <c r="B139" s="6">
        <v>8</v>
      </c>
      <c r="C139" s="5" t="s">
        <v>27</v>
      </c>
      <c r="D139" s="6">
        <v>900</v>
      </c>
      <c r="E139" s="6">
        <f t="shared" si="2"/>
        <v>908</v>
      </c>
      <c r="F139" s="5" t="s">
        <v>77</v>
      </c>
    </row>
    <row r="140" spans="1:6">
      <c r="A140" s="5" t="s">
        <v>32</v>
      </c>
      <c r="B140" s="6">
        <v>8</v>
      </c>
      <c r="C140" s="5" t="s">
        <v>19</v>
      </c>
      <c r="D140" s="6">
        <v>100</v>
      </c>
      <c r="E140" s="6">
        <f t="shared" si="2"/>
        <v>108</v>
      </c>
      <c r="F140" s="5" t="str">
        <f>F14</f>
        <v>75 % des Lohns Kindergarten / Primarschule, Lohnklasse 1 (Option: bis Lohnklasse 13 zu 75 %, mit Bewilligung BLD)</v>
      </c>
    </row>
    <row r="141" spans="1:6">
      <c r="A141" s="5" t="s">
        <v>32</v>
      </c>
      <c r="B141" s="6">
        <v>8</v>
      </c>
      <c r="C141" s="5" t="s">
        <v>20</v>
      </c>
      <c r="D141" s="6">
        <v>200</v>
      </c>
      <c r="E141" s="6">
        <f t="shared" si="2"/>
        <v>208</v>
      </c>
      <c r="F141" s="5" t="str">
        <f>F15</f>
        <v>75 % des Lohns Kindergarten / Primarschule, Lohnklasse 1 (Option: bis Lohnklasse 13 zu 75 %, mit Bewilligung BLD)</v>
      </c>
    </row>
    <row r="142" spans="1:6">
      <c r="A142" s="5" t="s">
        <v>32</v>
      </c>
      <c r="B142" s="6">
        <v>8</v>
      </c>
      <c r="C142" s="5" t="s">
        <v>21</v>
      </c>
      <c r="D142" s="6">
        <v>300</v>
      </c>
      <c r="E142" s="6">
        <f t="shared" si="2"/>
        <v>308</v>
      </c>
      <c r="F142" s="5" t="str">
        <f>F16</f>
        <v>75 % des Lohns Oberstufe / Kleinklasse, Lohnklasse 1 (Option: bis Lohnklasse 13 zu 75 %, mit Bewilligung BLD)</v>
      </c>
    </row>
    <row r="143" spans="1:6">
      <c r="A143" s="5" t="s">
        <v>32</v>
      </c>
      <c r="B143" s="6">
        <v>8</v>
      </c>
      <c r="C143" s="5" t="s">
        <v>22</v>
      </c>
      <c r="D143" s="6">
        <v>400</v>
      </c>
      <c r="E143" s="6">
        <f t="shared" si="2"/>
        <v>408</v>
      </c>
      <c r="F143" s="5" t="str">
        <f>F18</f>
        <v>75 % des Lohns Oberstufe / Kleinklasse, Lohnklasse 1 (Option: bis Lohnklasse 13 zu 75 %, mit Bewilligung BLD)</v>
      </c>
    </row>
    <row r="144" spans="1:6">
      <c r="A144" s="5" t="s">
        <v>32</v>
      </c>
      <c r="B144" s="6">
        <v>8</v>
      </c>
      <c r="C144" s="5" t="s">
        <v>23</v>
      </c>
      <c r="D144" s="6">
        <v>500</v>
      </c>
      <c r="E144" s="6">
        <f t="shared" si="2"/>
        <v>508</v>
      </c>
      <c r="F144" s="5" t="str">
        <f>F18</f>
        <v>75 % des Lohns Oberstufe / Kleinklasse, Lohnklasse 1 (Option: bis Lohnklasse 13 zu 75 %, mit Bewilligung BLD)</v>
      </c>
    </row>
    <row r="145" spans="1:6">
      <c r="A145" s="5" t="s">
        <v>32</v>
      </c>
      <c r="B145" s="6">
        <v>8</v>
      </c>
      <c r="C145" s="5" t="s">
        <v>24</v>
      </c>
      <c r="D145" s="6">
        <v>600</v>
      </c>
      <c r="E145" s="6">
        <f t="shared" si="2"/>
        <v>608</v>
      </c>
      <c r="F145" s="5" t="str">
        <f>F17</f>
        <v>75 % des Lohns Kindergarten / Primarschule, Lohnklasse 1 (Option: bis Lohnklasse 13 zu 75 %, mit Bewilligung BLD)</v>
      </c>
    </row>
    <row r="146" spans="1:6">
      <c r="A146" s="5" t="s">
        <v>32</v>
      </c>
      <c r="B146" s="6">
        <v>8</v>
      </c>
      <c r="C146" s="5" t="s">
        <v>25</v>
      </c>
      <c r="D146" s="6">
        <v>700</v>
      </c>
      <c r="E146" s="6">
        <f t="shared" si="2"/>
        <v>708</v>
      </c>
      <c r="F146" s="5" t="str">
        <f>F17</f>
        <v>75 % des Lohns Kindergarten / Primarschule, Lohnklasse 1 (Option: bis Lohnklasse 13 zu 75 %, mit Bewilligung BLD)</v>
      </c>
    </row>
    <row r="147" spans="1:6">
      <c r="A147" s="5" t="s">
        <v>32</v>
      </c>
      <c r="B147" s="6">
        <v>8</v>
      </c>
      <c r="C147" s="5" t="s">
        <v>28</v>
      </c>
      <c r="D147" s="6">
        <v>1000</v>
      </c>
      <c r="E147" s="6">
        <f t="shared" si="2"/>
        <v>1008</v>
      </c>
      <c r="F147" s="5" t="str">
        <f>F16</f>
        <v>75 % des Lohns Oberstufe / Kleinklasse, Lohnklasse 1 (Option: bis Lohnklasse 13 zu 75 %, mit Bewilligung BLD)</v>
      </c>
    </row>
    <row r="148" spans="1:6">
      <c r="A148" s="5" t="s">
        <v>32</v>
      </c>
      <c r="B148" s="6">
        <v>8</v>
      </c>
      <c r="C148" s="5" t="s">
        <v>29</v>
      </c>
      <c r="D148" s="6">
        <v>1100</v>
      </c>
      <c r="E148" s="6">
        <f t="shared" si="2"/>
        <v>1108</v>
      </c>
      <c r="F148" s="5" t="str">
        <f>F15</f>
        <v>75 % des Lohns Kindergarten / Primarschule, Lohnklasse 1 (Option: bis Lohnklasse 13 zu 75 %, mit Bewilligung BLD)</v>
      </c>
    </row>
    <row r="149" spans="1:6">
      <c r="A149" s="5" t="s">
        <v>32</v>
      </c>
      <c r="B149" s="6">
        <v>8</v>
      </c>
      <c r="C149" s="5" t="s">
        <v>37</v>
      </c>
      <c r="D149" s="6">
        <v>1300</v>
      </c>
      <c r="E149" s="6">
        <f t="shared" si="2"/>
        <v>1308</v>
      </c>
      <c r="F149" s="5" t="str">
        <f>F18</f>
        <v>75 % des Lohns Oberstufe / Kleinklasse, Lohnklasse 1 (Option: bis Lohnklasse 13 zu 75 %, mit Bewilligung BLD)</v>
      </c>
    </row>
    <row r="150" spans="1:6">
      <c r="A150" s="5" t="s">
        <v>32</v>
      </c>
      <c r="B150" s="6">
        <v>8</v>
      </c>
      <c r="C150" s="5" t="s">
        <v>30</v>
      </c>
      <c r="D150" s="6">
        <v>1400</v>
      </c>
      <c r="E150" s="6">
        <f t="shared" si="2"/>
        <v>1408</v>
      </c>
      <c r="F150" s="5" t="str">
        <f>F15</f>
        <v>75 % des Lohns Kindergarten / Primarschule, Lohnklasse 1 (Option: bis Lohnklasse 13 zu 75 %, mit Bewilligung BLD)</v>
      </c>
    </row>
    <row r="151" spans="1:6">
      <c r="A151" s="5" t="s">
        <v>32</v>
      </c>
      <c r="B151" s="6">
        <v>8</v>
      </c>
      <c r="C151" s="5" t="s">
        <v>31</v>
      </c>
      <c r="D151" s="6">
        <v>1500</v>
      </c>
      <c r="E151" s="6">
        <f t="shared" si="2"/>
        <v>1508</v>
      </c>
      <c r="F151" s="5" t="str">
        <f>F15</f>
        <v>75 % des Lohns Kindergarten / Primarschule, Lohnklasse 1 (Option: bis Lohnklasse 13 zu 75 %, mit Bewilligung BLD)</v>
      </c>
    </row>
    <row r="153" spans="1:6">
      <c r="A153" s="5" t="s">
        <v>33</v>
      </c>
      <c r="B153" s="6">
        <v>9</v>
      </c>
      <c r="C153" s="5" t="s">
        <v>28</v>
      </c>
      <c r="D153" s="6">
        <v>1000</v>
      </c>
      <c r="E153" s="6">
        <f t="shared" si="2"/>
        <v>1009</v>
      </c>
      <c r="F153" s="5" t="s">
        <v>76</v>
      </c>
    </row>
    <row r="154" spans="1:6">
      <c r="A154" s="5" t="s">
        <v>33</v>
      </c>
      <c r="B154" s="6">
        <v>9</v>
      </c>
      <c r="C154" s="5" t="s">
        <v>29</v>
      </c>
      <c r="D154" s="6">
        <v>1100</v>
      </c>
      <c r="E154" s="6">
        <f t="shared" si="2"/>
        <v>1109</v>
      </c>
      <c r="F154" s="5" t="s">
        <v>77</v>
      </c>
    </row>
    <row r="155" spans="1:6">
      <c r="A155" s="5" t="s">
        <v>33</v>
      </c>
      <c r="B155" s="6">
        <v>9</v>
      </c>
      <c r="C155" s="5" t="s">
        <v>19</v>
      </c>
      <c r="D155" s="6">
        <v>100</v>
      </c>
      <c r="E155" s="6">
        <f t="shared" si="2"/>
        <v>109</v>
      </c>
      <c r="F155" s="5" t="str">
        <f>F14</f>
        <v>75 % des Lohns Kindergarten / Primarschule, Lohnklasse 1 (Option: bis Lohnklasse 13 zu 75 %, mit Bewilligung BLD)</v>
      </c>
    </row>
    <row r="156" spans="1:6">
      <c r="A156" s="5" t="s">
        <v>33</v>
      </c>
      <c r="B156" s="6">
        <v>9</v>
      </c>
      <c r="C156" s="5" t="s">
        <v>20</v>
      </c>
      <c r="D156" s="6">
        <v>200</v>
      </c>
      <c r="E156" s="6">
        <f t="shared" si="2"/>
        <v>209</v>
      </c>
      <c r="F156" s="5" t="str">
        <f>F15</f>
        <v>75 % des Lohns Kindergarten / Primarschule, Lohnklasse 1 (Option: bis Lohnklasse 13 zu 75 %, mit Bewilligung BLD)</v>
      </c>
    </row>
    <row r="157" spans="1:6">
      <c r="A157" s="5" t="s">
        <v>33</v>
      </c>
      <c r="B157" s="6">
        <v>9</v>
      </c>
      <c r="C157" s="5" t="s">
        <v>21</v>
      </c>
      <c r="D157" s="6">
        <v>300</v>
      </c>
      <c r="E157" s="6">
        <f t="shared" si="2"/>
        <v>309</v>
      </c>
      <c r="F157" s="5" t="str">
        <f>F16</f>
        <v>75 % des Lohns Oberstufe / Kleinklasse, Lohnklasse 1 (Option: bis Lohnklasse 13 zu 75 %, mit Bewilligung BLD)</v>
      </c>
    </row>
    <row r="158" spans="1:6">
      <c r="A158" s="5" t="s">
        <v>33</v>
      </c>
      <c r="B158" s="6">
        <v>9</v>
      </c>
      <c r="C158" s="5" t="s">
        <v>22</v>
      </c>
      <c r="D158" s="6">
        <v>400</v>
      </c>
      <c r="E158" s="6">
        <f t="shared" si="2"/>
        <v>409</v>
      </c>
      <c r="F158" s="5" t="str">
        <f>F18</f>
        <v>75 % des Lohns Oberstufe / Kleinklasse, Lohnklasse 1 (Option: bis Lohnklasse 13 zu 75 %, mit Bewilligung BLD)</v>
      </c>
    </row>
    <row r="159" spans="1:6">
      <c r="A159" s="5" t="s">
        <v>33</v>
      </c>
      <c r="B159" s="6">
        <v>9</v>
      </c>
      <c r="C159" s="5" t="s">
        <v>23</v>
      </c>
      <c r="D159" s="6">
        <v>500</v>
      </c>
      <c r="E159" s="6">
        <f t="shared" si="2"/>
        <v>509</v>
      </c>
      <c r="F159" s="5" t="str">
        <f>F18</f>
        <v>75 % des Lohns Oberstufe / Kleinklasse, Lohnklasse 1 (Option: bis Lohnklasse 13 zu 75 %, mit Bewilligung BLD)</v>
      </c>
    </row>
    <row r="160" spans="1:6">
      <c r="A160" s="5" t="s">
        <v>33</v>
      </c>
      <c r="B160" s="6">
        <v>9</v>
      </c>
      <c r="C160" s="5" t="s">
        <v>24</v>
      </c>
      <c r="D160" s="6">
        <v>600</v>
      </c>
      <c r="E160" s="6">
        <f t="shared" si="2"/>
        <v>609</v>
      </c>
      <c r="F160" s="5" t="str">
        <f>F17</f>
        <v>75 % des Lohns Kindergarten / Primarschule, Lohnklasse 1 (Option: bis Lohnklasse 13 zu 75 %, mit Bewilligung BLD)</v>
      </c>
    </row>
    <row r="161" spans="1:6">
      <c r="A161" s="5" t="s">
        <v>33</v>
      </c>
      <c r="B161" s="6">
        <v>9</v>
      </c>
      <c r="C161" s="5" t="s">
        <v>25</v>
      </c>
      <c r="D161" s="6">
        <v>700</v>
      </c>
      <c r="E161" s="6">
        <f t="shared" si="2"/>
        <v>709</v>
      </c>
      <c r="F161" s="5" t="str">
        <f>F17</f>
        <v>75 % des Lohns Kindergarten / Primarschule, Lohnklasse 1 (Option: bis Lohnklasse 13 zu 75 %, mit Bewilligung BLD)</v>
      </c>
    </row>
    <row r="162" spans="1:6">
      <c r="A162" s="5" t="s">
        <v>33</v>
      </c>
      <c r="B162" s="6">
        <v>9</v>
      </c>
      <c r="C162" s="5" t="s">
        <v>26</v>
      </c>
      <c r="D162" s="6">
        <v>800</v>
      </c>
      <c r="E162" s="6">
        <f t="shared" si="2"/>
        <v>809</v>
      </c>
      <c r="F162" s="5" t="str">
        <f>F16</f>
        <v>75 % des Lohns Oberstufe / Kleinklasse, Lohnklasse 1 (Option: bis Lohnklasse 13 zu 75 %, mit Bewilligung BLD)</v>
      </c>
    </row>
    <row r="163" spans="1:6">
      <c r="A163" s="5" t="s">
        <v>33</v>
      </c>
      <c r="B163" s="6">
        <v>9</v>
      </c>
      <c r="C163" s="5" t="s">
        <v>27</v>
      </c>
      <c r="D163" s="6">
        <v>900</v>
      </c>
      <c r="E163" s="6">
        <f t="shared" si="2"/>
        <v>909</v>
      </c>
      <c r="F163" s="5" t="str">
        <f>F15</f>
        <v>75 % des Lohns Kindergarten / Primarschule, Lohnklasse 1 (Option: bis Lohnklasse 13 zu 75 %, mit Bewilligung BLD)</v>
      </c>
    </row>
    <row r="164" spans="1:6">
      <c r="A164" s="5" t="s">
        <v>33</v>
      </c>
      <c r="B164" s="6">
        <v>9</v>
      </c>
      <c r="C164" s="5" t="s">
        <v>37</v>
      </c>
      <c r="D164" s="6">
        <v>1300</v>
      </c>
      <c r="E164" s="6">
        <f t="shared" si="2"/>
        <v>1309</v>
      </c>
      <c r="F164" s="5" t="str">
        <f>F18</f>
        <v>75 % des Lohns Oberstufe / Kleinklasse, Lohnklasse 1 (Option: bis Lohnklasse 13 zu 75 %, mit Bewilligung BLD)</v>
      </c>
    </row>
    <row r="165" spans="1:6">
      <c r="A165" s="5" t="s">
        <v>33</v>
      </c>
      <c r="B165" s="6">
        <v>9</v>
      </c>
      <c r="C165" s="5" t="s">
        <v>30</v>
      </c>
      <c r="D165" s="6">
        <v>1400</v>
      </c>
      <c r="E165" s="6">
        <f t="shared" si="2"/>
        <v>1409</v>
      </c>
      <c r="F165" s="5" t="str">
        <f>F15</f>
        <v>75 % des Lohns Kindergarten / Primarschule, Lohnklasse 1 (Option: bis Lohnklasse 13 zu 75 %, mit Bewilligung BLD)</v>
      </c>
    </row>
    <row r="166" spans="1:6">
      <c r="A166" s="5" t="s">
        <v>33</v>
      </c>
      <c r="B166" s="6">
        <v>9</v>
      </c>
      <c r="C166" s="5" t="s">
        <v>31</v>
      </c>
      <c r="D166" s="6">
        <v>1500</v>
      </c>
      <c r="E166" s="6">
        <f t="shared" si="2"/>
        <v>1509</v>
      </c>
      <c r="F166" s="5" t="str">
        <f>F15</f>
        <v>75 % des Lohns Kindergarten / Primarschule, Lohnklasse 1 (Option: bis Lohnklasse 13 zu 75 %, mit Bewilligung BLD)</v>
      </c>
    </row>
    <row r="168" spans="1:6">
      <c r="A168" s="5" t="s">
        <v>9</v>
      </c>
      <c r="B168" s="6">
        <v>10</v>
      </c>
      <c r="C168" s="5" t="s">
        <v>19</v>
      </c>
      <c r="D168" s="6">
        <v>100</v>
      </c>
      <c r="E168" s="6">
        <f t="shared" si="2"/>
        <v>110</v>
      </c>
      <c r="F168" s="5" t="str">
        <f>F5</f>
        <v>Kindergarten / Primarschule im entsprechenden Arbeitsjahr</v>
      </c>
    </row>
    <row r="169" spans="1:6">
      <c r="A169" s="5" t="s">
        <v>9</v>
      </c>
      <c r="B169" s="6">
        <v>10</v>
      </c>
      <c r="C169" s="5" t="s">
        <v>20</v>
      </c>
      <c r="D169" s="6">
        <v>200</v>
      </c>
      <c r="E169" s="6">
        <f t="shared" si="2"/>
        <v>210</v>
      </c>
      <c r="F169" s="5" t="str">
        <f>F6</f>
        <v>Kindergarten / Primarschule im entsprechenden Arbeitsjahr</v>
      </c>
    </row>
    <row r="170" spans="1:6">
      <c r="A170" s="5" t="s">
        <v>9</v>
      </c>
      <c r="B170" s="6">
        <v>10</v>
      </c>
      <c r="C170" s="5" t="s">
        <v>21</v>
      </c>
      <c r="D170" s="6">
        <v>300</v>
      </c>
      <c r="E170" s="6">
        <f t="shared" si="2"/>
        <v>310</v>
      </c>
      <c r="F170" s="5" t="str">
        <f>F12</f>
        <v>Oberstufe / Kleinklasse im entsprechenden Arbeitsjahr sofern Regelklassenlehrerausbildung auf der Oberstufe; ansonsten: Oberstufe / Kleinklasse, Lohnklasse 1, bzw. Primarlehrergehalt im entsprechenden Dienstjahr, sofern dieser Lohn ist</v>
      </c>
    </row>
    <row r="171" spans="1:6">
      <c r="A171" s="5" t="s">
        <v>9</v>
      </c>
      <c r="B171" s="6">
        <v>10</v>
      </c>
      <c r="C171" s="5" t="s">
        <v>22</v>
      </c>
      <c r="D171" s="6">
        <v>400</v>
      </c>
      <c r="E171" s="6">
        <f t="shared" si="2"/>
        <v>410</v>
      </c>
      <c r="F171" s="5" t="str">
        <f>F28</f>
        <v>Oberstufe / Kleinklasse im entsprechenden Arbeitsjahr sofern Regelklassenlehrerausbildung auf der Oberstufe; ansonsten: Oberstufe / Kleinklasse, Lohnklasse 1, bzw. Kindergaten / Primar im entsprechenden Altersjahr, sofern dieser Lohn höher ist</v>
      </c>
    </row>
    <row r="172" spans="1:6">
      <c r="A172" s="5" t="s">
        <v>9</v>
      </c>
      <c r="B172" s="6">
        <v>10</v>
      </c>
      <c r="C172" s="5" t="s">
        <v>23</v>
      </c>
      <c r="D172" s="6">
        <v>500</v>
      </c>
      <c r="E172" s="6">
        <f t="shared" si="2"/>
        <v>510</v>
      </c>
      <c r="F172" s="5" t="str">
        <f>F28</f>
        <v>Oberstufe / Kleinklasse im entsprechenden Arbeitsjahr sofern Regelklassenlehrerausbildung auf der Oberstufe; ansonsten: Oberstufe / Kleinklasse, Lohnklasse 1, bzw. Kindergaten / Primar im entsprechenden Altersjahr, sofern dieser Lohn höher ist</v>
      </c>
    </row>
    <row r="173" spans="1:6">
      <c r="A173" s="5" t="s">
        <v>9</v>
      </c>
      <c r="B173" s="6">
        <v>10</v>
      </c>
      <c r="C173" s="5" t="s">
        <v>24</v>
      </c>
      <c r="D173" s="6">
        <v>600</v>
      </c>
      <c r="E173" s="6">
        <f t="shared" si="2"/>
        <v>610</v>
      </c>
      <c r="F173" s="5" t="str">
        <f>F22</f>
        <v>Kindergarten / Primarschule im entsprechenden Arbeitsjahr;  Ausnahme: Arbeits- und Hauswirtschaftslehrpersonen mit entsprechender Identifikation als Fachlehrperson für die Oberstufe erhalten den Lohn für Fachlehrpersonen ( = Lohn Oberstufe / Kleinklasse im entsprechenden Arbeitsjahr)</v>
      </c>
    </row>
    <row r="174" spans="1:6">
      <c r="A174" s="5" t="s">
        <v>9</v>
      </c>
      <c r="B174" s="6">
        <v>10</v>
      </c>
      <c r="C174" s="5" t="s">
        <v>25</v>
      </c>
      <c r="D174" s="6">
        <v>700</v>
      </c>
      <c r="E174" s="6">
        <f t="shared" si="2"/>
        <v>710</v>
      </c>
      <c r="F174" s="5" t="str">
        <f>F21</f>
        <v>Kindergarten / Primarschule im entsprechenden Arbeitsjahr</v>
      </c>
    </row>
    <row r="175" spans="1:6">
      <c r="A175" s="5" t="s">
        <v>9</v>
      </c>
      <c r="B175" s="6">
        <v>10</v>
      </c>
      <c r="C175" s="5" t="s">
        <v>26</v>
      </c>
      <c r="D175" s="6">
        <v>800</v>
      </c>
      <c r="E175" s="6">
        <f t="shared" si="2"/>
        <v>810</v>
      </c>
      <c r="F175" s="5" t="str">
        <f>F12</f>
        <v>Oberstufe / Kleinklasse im entsprechenden Arbeitsjahr sofern Regelklassenlehrerausbildung auf der Oberstufe; ansonsten: Oberstufe / Kleinklasse, Lohnklasse 1, bzw. Primarlehrergehalt im entsprechenden Dienstjahr, sofern dieser Lohn ist</v>
      </c>
    </row>
    <row r="176" spans="1:6">
      <c r="A176" s="5" t="s">
        <v>9</v>
      </c>
      <c r="B176" s="6">
        <v>10</v>
      </c>
      <c r="C176" s="5" t="s">
        <v>27</v>
      </c>
      <c r="D176" s="6">
        <v>900</v>
      </c>
      <c r="E176" s="6">
        <f t="shared" si="2"/>
        <v>910</v>
      </c>
      <c r="F176" s="5" t="str">
        <f>F6</f>
        <v>Kindergarten / Primarschule im entsprechenden Arbeitsjahr</v>
      </c>
    </row>
    <row r="177" spans="1:6">
      <c r="A177" s="5" t="s">
        <v>9</v>
      </c>
      <c r="B177" s="6">
        <v>10</v>
      </c>
      <c r="C177" s="5" t="s">
        <v>28</v>
      </c>
      <c r="D177" s="6">
        <v>1000</v>
      </c>
      <c r="E177" s="6">
        <f t="shared" si="2"/>
        <v>1010</v>
      </c>
      <c r="F177" s="5" t="str">
        <f>F12</f>
        <v>Oberstufe / Kleinklasse im entsprechenden Arbeitsjahr sofern Regelklassenlehrerausbildung auf der Oberstufe; ansonsten: Oberstufe / Kleinklasse, Lohnklasse 1, bzw. Primarlehrergehalt im entsprechenden Dienstjahr, sofern dieser Lohn ist</v>
      </c>
    </row>
    <row r="178" spans="1:6">
      <c r="A178" s="5" t="s">
        <v>9</v>
      </c>
      <c r="B178" s="6">
        <v>10</v>
      </c>
      <c r="C178" s="5" t="s">
        <v>29</v>
      </c>
      <c r="D178" s="6">
        <v>1100</v>
      </c>
      <c r="E178" s="6">
        <f t="shared" si="2"/>
        <v>1110</v>
      </c>
      <c r="F178" s="5" t="str">
        <f>F6</f>
        <v>Kindergarten / Primarschule im entsprechenden Arbeitsjahr</v>
      </c>
    </row>
    <row r="179" spans="1:6">
      <c r="A179" s="5" t="s">
        <v>9</v>
      </c>
      <c r="B179" s="6">
        <v>10</v>
      </c>
      <c r="C179" s="5" t="s">
        <v>37</v>
      </c>
      <c r="D179" s="6">
        <v>1300</v>
      </c>
      <c r="E179" s="6">
        <f t="shared" si="2"/>
        <v>1310</v>
      </c>
      <c r="F179" s="5" t="str">
        <f>F28</f>
        <v>Oberstufe / Kleinklasse im entsprechenden Arbeitsjahr sofern Regelklassenlehrerausbildung auf der Oberstufe; ansonsten: Oberstufe / Kleinklasse, Lohnklasse 1, bzw. Kindergaten / Primar im entsprechenden Altersjahr, sofern dieser Lohn höher ist</v>
      </c>
    </row>
    <row r="180" spans="1:6">
      <c r="A180" s="5" t="s">
        <v>9</v>
      </c>
      <c r="B180" s="6">
        <v>10</v>
      </c>
      <c r="C180" s="5" t="s">
        <v>30</v>
      </c>
      <c r="D180" s="6">
        <v>1400</v>
      </c>
      <c r="E180" s="6">
        <f t="shared" si="2"/>
        <v>1410</v>
      </c>
      <c r="F180" s="5" t="str">
        <f>F6</f>
        <v>Kindergarten / Primarschule im entsprechenden Arbeitsjahr</v>
      </c>
    </row>
    <row r="181" spans="1:6">
      <c r="A181" s="5" t="s">
        <v>9</v>
      </c>
      <c r="B181" s="6">
        <v>10</v>
      </c>
      <c r="C181" s="5" t="s">
        <v>31</v>
      </c>
      <c r="D181" s="6">
        <v>1500</v>
      </c>
      <c r="E181" s="6">
        <f t="shared" si="2"/>
        <v>1510</v>
      </c>
      <c r="F181" s="5" t="str">
        <f>F6</f>
        <v>Kindergarten / Primarschule im entsprechenden Arbeitsjahr</v>
      </c>
    </row>
    <row r="182" spans="1:6">
      <c r="A182" s="5" t="s">
        <v>9</v>
      </c>
      <c r="B182" s="6">
        <v>10</v>
      </c>
      <c r="C182" s="5" t="s">
        <v>4</v>
      </c>
      <c r="D182" s="6">
        <v>1600</v>
      </c>
      <c r="E182" s="6">
        <f t="shared" si="2"/>
        <v>1610</v>
      </c>
      <c r="F182" s="5" t="str">
        <f>F31</f>
        <v>Oberstufe / Kleinklasse im entsprechenden Arbeitsjahr</v>
      </c>
    </row>
    <row r="183" spans="1:6">
      <c r="A183" s="5" t="s">
        <v>9</v>
      </c>
      <c r="B183" s="6">
        <v>10</v>
      </c>
      <c r="C183" s="5" t="s">
        <v>34</v>
      </c>
      <c r="D183" s="6">
        <v>2000</v>
      </c>
      <c r="E183" s="6">
        <f t="shared" si="2"/>
        <v>2010</v>
      </c>
      <c r="F183" s="5" t="str">
        <f>F28</f>
        <v>Oberstufe / Kleinklasse im entsprechenden Arbeitsjahr sofern Regelklassenlehrerausbildung auf der Oberstufe; ansonsten: Oberstufe / Kleinklasse, Lohnklasse 1, bzw. Kindergaten / Primar im entsprechenden Altersjahr, sofern dieser Lohn höher ist</v>
      </c>
    </row>
    <row r="185" spans="1:6">
      <c r="A185" s="5" t="s">
        <v>8</v>
      </c>
      <c r="B185" s="6">
        <v>11</v>
      </c>
      <c r="C185" s="5" t="s">
        <v>19</v>
      </c>
      <c r="D185" s="6">
        <v>100</v>
      </c>
      <c r="E185" s="6">
        <f t="shared" si="2"/>
        <v>111</v>
      </c>
      <c r="F185" s="5" t="str">
        <f>F14</f>
        <v>75 % des Lohns Kindergarten / Primarschule, Lohnklasse 1 (Option: bis Lohnklasse 13 zu 75 %, mit Bewilligung BLD)</v>
      </c>
    </row>
    <row r="186" spans="1:6">
      <c r="A186" s="5" t="s">
        <v>8</v>
      </c>
      <c r="B186" s="6">
        <v>11</v>
      </c>
      <c r="C186" s="5" t="s">
        <v>20</v>
      </c>
      <c r="D186" s="6">
        <v>200</v>
      </c>
      <c r="E186" s="6">
        <f t="shared" si="2"/>
        <v>211</v>
      </c>
      <c r="F186" s="5" t="str">
        <f>F15</f>
        <v>75 % des Lohns Kindergarten / Primarschule, Lohnklasse 1 (Option: bis Lohnklasse 13 zu 75 %, mit Bewilligung BLD)</v>
      </c>
    </row>
    <row r="187" spans="1:6">
      <c r="A187" s="5" t="s">
        <v>8</v>
      </c>
      <c r="B187" s="6">
        <v>11</v>
      </c>
      <c r="C187" s="5" t="s">
        <v>21</v>
      </c>
      <c r="D187" s="6">
        <v>300</v>
      </c>
      <c r="E187" s="6">
        <f t="shared" si="2"/>
        <v>311</v>
      </c>
      <c r="F187" s="5" t="str">
        <f>F16</f>
        <v>75 % des Lohns Oberstufe / Kleinklasse, Lohnklasse 1 (Option: bis Lohnklasse 13 zu 75 %, mit Bewilligung BLD)</v>
      </c>
    </row>
    <row r="188" spans="1:6">
      <c r="A188" s="5" t="s">
        <v>8</v>
      </c>
      <c r="B188" s="6">
        <v>11</v>
      </c>
      <c r="C188" s="5" t="s">
        <v>22</v>
      </c>
      <c r="D188" s="6">
        <v>400</v>
      </c>
      <c r="E188" s="6">
        <f t="shared" si="2"/>
        <v>411</v>
      </c>
      <c r="F188" s="5" t="str">
        <f>F18</f>
        <v>75 % des Lohns Oberstufe / Kleinklasse, Lohnklasse 1 (Option: bis Lohnklasse 13 zu 75 %, mit Bewilligung BLD)</v>
      </c>
    </row>
    <row r="189" spans="1:6">
      <c r="A189" s="5" t="s">
        <v>8</v>
      </c>
      <c r="B189" s="6">
        <v>11</v>
      </c>
      <c r="C189" s="5" t="s">
        <v>23</v>
      </c>
      <c r="D189" s="6">
        <v>500</v>
      </c>
      <c r="E189" s="6">
        <f>D189+B189</f>
        <v>511</v>
      </c>
      <c r="F189" s="5" t="str">
        <f>F18</f>
        <v>75 % des Lohns Oberstufe / Kleinklasse, Lohnklasse 1 (Option: bis Lohnklasse 13 zu 75 %, mit Bewilligung BLD)</v>
      </c>
    </row>
    <row r="190" spans="1:6">
      <c r="A190" s="5" t="s">
        <v>8</v>
      </c>
      <c r="B190" s="6">
        <v>11</v>
      </c>
      <c r="C190" s="5" t="s">
        <v>37</v>
      </c>
      <c r="D190" s="6">
        <v>1300</v>
      </c>
      <c r="E190" s="6">
        <f t="shared" ref="E190:E248" si="3">D190+B190</f>
        <v>1311</v>
      </c>
      <c r="F190" s="5" t="str">
        <f>F18</f>
        <v>75 % des Lohns Oberstufe / Kleinklasse, Lohnklasse 1 (Option: bis Lohnklasse 13 zu 75 %, mit Bewilligung BLD)</v>
      </c>
    </row>
    <row r="191" spans="1:6">
      <c r="A191" s="5" t="s">
        <v>8</v>
      </c>
      <c r="B191" s="6">
        <v>11</v>
      </c>
      <c r="C191" s="5" t="s">
        <v>30</v>
      </c>
      <c r="D191" s="6">
        <v>1400</v>
      </c>
      <c r="E191" s="6">
        <f t="shared" si="3"/>
        <v>1411</v>
      </c>
      <c r="F191" s="5" t="str">
        <f>F15</f>
        <v>75 % des Lohns Kindergarten / Primarschule, Lohnklasse 1 (Option: bis Lohnklasse 13 zu 75 %, mit Bewilligung BLD)</v>
      </c>
    </row>
    <row r="192" spans="1:6">
      <c r="A192" s="5" t="s">
        <v>8</v>
      </c>
      <c r="B192" s="6">
        <v>11</v>
      </c>
      <c r="C192" s="5" t="s">
        <v>31</v>
      </c>
      <c r="D192" s="6">
        <v>1500</v>
      </c>
      <c r="E192" s="6">
        <f t="shared" si="3"/>
        <v>1511</v>
      </c>
      <c r="F192" s="5" t="str">
        <f>F15</f>
        <v>75 % des Lohns Kindergarten / Primarschule, Lohnklasse 1 (Option: bis Lohnklasse 13 zu 75 %, mit Bewilligung BLD)</v>
      </c>
    </row>
    <row r="193" spans="1:6">
      <c r="A193" s="5" t="s">
        <v>8</v>
      </c>
      <c r="B193" s="6">
        <v>11</v>
      </c>
      <c r="C193" s="5" t="s">
        <v>4</v>
      </c>
      <c r="D193" s="6">
        <v>1600</v>
      </c>
      <c r="E193" s="6">
        <f t="shared" si="3"/>
        <v>1611</v>
      </c>
      <c r="F193" s="5" t="str">
        <f>F29</f>
        <v>EDK-anerkannte Heilpädagogen ohne Lehrdiplom für Rgelklassen oder Kindergarten im entsprechenden Arbreitsjahr</v>
      </c>
    </row>
    <row r="194" spans="1:6">
      <c r="A194" s="5" t="s">
        <v>8</v>
      </c>
      <c r="B194" s="6">
        <v>11</v>
      </c>
      <c r="C194" s="5" t="s">
        <v>34</v>
      </c>
      <c r="D194" s="6">
        <v>2000</v>
      </c>
      <c r="E194" s="6">
        <f t="shared" si="3"/>
        <v>2011</v>
      </c>
      <c r="F194" s="5" t="str">
        <f>F29</f>
        <v>EDK-anerkannte Heilpädagogen ohne Lehrdiplom für Rgelklassen oder Kindergarten im entsprechenden Arbreitsjahr</v>
      </c>
    </row>
    <row r="196" spans="1:6">
      <c r="A196" s="5" t="s">
        <v>10</v>
      </c>
      <c r="B196" s="6">
        <v>12</v>
      </c>
      <c r="C196" s="5" t="s">
        <v>19</v>
      </c>
      <c r="D196" s="6">
        <v>100</v>
      </c>
      <c r="E196" s="6">
        <f t="shared" si="3"/>
        <v>112</v>
      </c>
      <c r="F196" s="5" t="str">
        <f>F5</f>
        <v>Kindergarten / Primarschule im entsprechenden Arbeitsjahr</v>
      </c>
    </row>
    <row r="197" spans="1:6">
      <c r="A197" s="5" t="s">
        <v>10</v>
      </c>
      <c r="B197" s="6">
        <v>12</v>
      </c>
      <c r="C197" s="5" t="s">
        <v>20</v>
      </c>
      <c r="D197" s="6">
        <v>200</v>
      </c>
      <c r="E197" s="6">
        <f t="shared" si="3"/>
        <v>212</v>
      </c>
      <c r="F197" s="5" t="str">
        <f>F6</f>
        <v>Kindergarten / Primarschule im entsprechenden Arbeitsjahr</v>
      </c>
    </row>
    <row r="198" spans="1:6">
      <c r="A198" s="5" t="s">
        <v>10</v>
      </c>
      <c r="B198" s="6">
        <v>12</v>
      </c>
      <c r="C198" s="5" t="s">
        <v>21</v>
      </c>
      <c r="D198" s="6">
        <v>300</v>
      </c>
      <c r="E198" s="6">
        <f t="shared" si="3"/>
        <v>312</v>
      </c>
      <c r="F198" s="5" t="str">
        <f>F12</f>
        <v>Oberstufe / Kleinklasse im entsprechenden Arbeitsjahr sofern Regelklassenlehrerausbildung auf der Oberstufe; ansonsten: Oberstufe / Kleinklasse, Lohnklasse 1, bzw. Primarlehrergehalt im entsprechenden Dienstjahr, sofern dieser Lohn ist</v>
      </c>
    </row>
    <row r="199" spans="1:6">
      <c r="A199" s="5" t="s">
        <v>10</v>
      </c>
      <c r="B199" s="6">
        <v>12</v>
      </c>
      <c r="C199" s="5" t="s">
        <v>22</v>
      </c>
      <c r="D199" s="6">
        <v>400</v>
      </c>
      <c r="E199" s="6">
        <f t="shared" si="3"/>
        <v>412</v>
      </c>
      <c r="F199" s="5" t="str">
        <f>F28</f>
        <v>Oberstufe / Kleinklasse im entsprechenden Arbeitsjahr sofern Regelklassenlehrerausbildung auf der Oberstufe; ansonsten: Oberstufe / Kleinklasse, Lohnklasse 1, bzw. Kindergaten / Primar im entsprechenden Altersjahr, sofern dieser Lohn höher ist</v>
      </c>
    </row>
    <row r="200" spans="1:6">
      <c r="A200" s="5" t="s">
        <v>10</v>
      </c>
      <c r="B200" s="6">
        <v>12</v>
      </c>
      <c r="C200" s="5" t="s">
        <v>23</v>
      </c>
      <c r="D200" s="6">
        <v>500</v>
      </c>
      <c r="E200" s="6">
        <f t="shared" si="3"/>
        <v>512</v>
      </c>
      <c r="F200" s="5" t="str">
        <f>F28</f>
        <v>Oberstufe / Kleinklasse im entsprechenden Arbeitsjahr sofern Regelklassenlehrerausbildung auf der Oberstufe; ansonsten: Oberstufe / Kleinklasse, Lohnklasse 1, bzw. Kindergaten / Primar im entsprechenden Altersjahr, sofern dieser Lohn höher ist</v>
      </c>
    </row>
    <row r="201" spans="1:6">
      <c r="A201" s="5" t="s">
        <v>10</v>
      </c>
      <c r="B201" s="6">
        <v>12</v>
      </c>
      <c r="C201" s="5" t="s">
        <v>24</v>
      </c>
      <c r="D201" s="6">
        <v>600</v>
      </c>
      <c r="E201" s="6">
        <f t="shared" si="3"/>
        <v>612</v>
      </c>
      <c r="F201" s="5" t="str">
        <f>F22</f>
        <v>Kindergarten / Primarschule im entsprechenden Arbeitsjahr;  Ausnahme: Arbeits- und Hauswirtschaftslehrpersonen mit entsprechender Identifikation als Fachlehrperson für die Oberstufe erhalten den Lohn für Fachlehrpersonen ( = Lohn Oberstufe / Kleinklasse im entsprechenden Arbeitsjahr)</v>
      </c>
    </row>
    <row r="202" spans="1:6">
      <c r="A202" s="5" t="s">
        <v>10</v>
      </c>
      <c r="B202" s="6">
        <v>12</v>
      </c>
      <c r="C202" s="5" t="s">
        <v>25</v>
      </c>
      <c r="D202" s="6">
        <v>700</v>
      </c>
      <c r="E202" s="6">
        <f t="shared" si="3"/>
        <v>712</v>
      </c>
      <c r="F202" s="5" t="str">
        <f>F21</f>
        <v>Kindergarten / Primarschule im entsprechenden Arbeitsjahr</v>
      </c>
    </row>
    <row r="203" spans="1:6">
      <c r="A203" s="5" t="s">
        <v>10</v>
      </c>
      <c r="B203" s="6">
        <v>12</v>
      </c>
      <c r="C203" s="5" t="s">
        <v>26</v>
      </c>
      <c r="D203" s="6">
        <v>800</v>
      </c>
      <c r="E203" s="6">
        <f t="shared" si="3"/>
        <v>812</v>
      </c>
      <c r="F203" s="5" t="str">
        <f>F12</f>
        <v>Oberstufe / Kleinklasse im entsprechenden Arbeitsjahr sofern Regelklassenlehrerausbildung auf der Oberstufe; ansonsten: Oberstufe / Kleinklasse, Lohnklasse 1, bzw. Primarlehrergehalt im entsprechenden Dienstjahr, sofern dieser Lohn ist</v>
      </c>
    </row>
    <row r="204" spans="1:6">
      <c r="A204" s="5" t="s">
        <v>10</v>
      </c>
      <c r="B204" s="6">
        <v>12</v>
      </c>
      <c r="C204" s="5" t="s">
        <v>27</v>
      </c>
      <c r="D204" s="6">
        <v>900</v>
      </c>
      <c r="E204" s="6">
        <f t="shared" si="3"/>
        <v>912</v>
      </c>
      <c r="F204" s="5" t="str">
        <f>F6</f>
        <v>Kindergarten / Primarschule im entsprechenden Arbeitsjahr</v>
      </c>
    </row>
    <row r="205" spans="1:6">
      <c r="A205" s="5" t="s">
        <v>10</v>
      </c>
      <c r="B205" s="6">
        <v>12</v>
      </c>
      <c r="C205" s="5" t="s">
        <v>37</v>
      </c>
      <c r="D205" s="6">
        <v>1300</v>
      </c>
      <c r="E205" s="6">
        <f t="shared" si="3"/>
        <v>1312</v>
      </c>
      <c r="F205" s="5" t="str">
        <f>F28</f>
        <v>Oberstufe / Kleinklasse im entsprechenden Arbeitsjahr sofern Regelklassenlehrerausbildung auf der Oberstufe; ansonsten: Oberstufe / Kleinklasse, Lohnklasse 1, bzw. Kindergaten / Primar im entsprechenden Altersjahr, sofern dieser Lohn höher ist</v>
      </c>
    </row>
    <row r="206" spans="1:6">
      <c r="A206" s="5" t="s">
        <v>10</v>
      </c>
      <c r="B206" s="6">
        <v>12</v>
      </c>
      <c r="C206" s="5" t="s">
        <v>30</v>
      </c>
      <c r="D206" s="6">
        <v>1400</v>
      </c>
      <c r="E206" s="6">
        <f t="shared" si="3"/>
        <v>1412</v>
      </c>
      <c r="F206" s="5" t="str">
        <f>F6</f>
        <v>Kindergarten / Primarschule im entsprechenden Arbeitsjahr</v>
      </c>
    </row>
    <row r="207" spans="1:6">
      <c r="A207" s="5" t="s">
        <v>10</v>
      </c>
      <c r="B207" s="6">
        <v>12</v>
      </c>
      <c r="C207" s="5" t="s">
        <v>31</v>
      </c>
      <c r="D207" s="6">
        <v>1500</v>
      </c>
      <c r="E207" s="6">
        <f t="shared" si="3"/>
        <v>1512</v>
      </c>
      <c r="F207" s="5" t="str">
        <f>F6</f>
        <v>Kindergarten / Primarschule im entsprechenden Arbeitsjahr</v>
      </c>
    </row>
    <row r="208" spans="1:6">
      <c r="A208" s="5" t="s">
        <v>10</v>
      </c>
      <c r="B208" s="6">
        <v>12</v>
      </c>
      <c r="C208" s="5" t="s">
        <v>15</v>
      </c>
      <c r="D208" s="6">
        <v>1700</v>
      </c>
      <c r="E208" s="6">
        <f t="shared" si="3"/>
        <v>1712</v>
      </c>
      <c r="F208" s="5" t="str">
        <f>F6</f>
        <v>Kindergarten / Primarschule im entsprechenden Arbeitsjahr</v>
      </c>
    </row>
    <row r="209" spans="1:6">
      <c r="A209" s="5" t="s">
        <v>10</v>
      </c>
      <c r="B209" s="6">
        <v>12</v>
      </c>
      <c r="C209" s="5" t="s">
        <v>34</v>
      </c>
      <c r="D209" s="6">
        <v>2000</v>
      </c>
      <c r="E209" s="6">
        <f t="shared" si="3"/>
        <v>2012</v>
      </c>
      <c r="F209" s="5" t="str">
        <f>F28</f>
        <v>Oberstufe / Kleinklasse im entsprechenden Arbeitsjahr sofern Regelklassenlehrerausbildung auf der Oberstufe; ansonsten: Oberstufe / Kleinklasse, Lohnklasse 1, bzw. Kindergaten / Primar im entsprechenden Altersjahr, sofern dieser Lohn höher ist</v>
      </c>
    </row>
    <row r="211" spans="1:6">
      <c r="A211" s="5" t="s">
        <v>11</v>
      </c>
      <c r="B211" s="6">
        <v>13</v>
      </c>
      <c r="C211" s="5" t="s">
        <v>19</v>
      </c>
      <c r="D211" s="6">
        <v>100</v>
      </c>
      <c r="E211" s="6">
        <f t="shared" si="3"/>
        <v>113</v>
      </c>
      <c r="F211" s="5" t="str">
        <f>F5</f>
        <v>Kindergarten / Primarschule im entsprechenden Arbeitsjahr</v>
      </c>
    </row>
    <row r="212" spans="1:6">
      <c r="A212" s="5" t="s">
        <v>11</v>
      </c>
      <c r="B212" s="6">
        <v>13</v>
      </c>
      <c r="C212" s="5" t="s">
        <v>20</v>
      </c>
      <c r="D212" s="6">
        <v>200</v>
      </c>
      <c r="E212" s="6">
        <f t="shared" si="3"/>
        <v>213</v>
      </c>
      <c r="F212" s="5" t="str">
        <f>F6</f>
        <v>Kindergarten / Primarschule im entsprechenden Arbeitsjahr</v>
      </c>
    </row>
    <row r="213" spans="1:6">
      <c r="A213" s="5" t="s">
        <v>11</v>
      </c>
      <c r="B213" s="6">
        <v>13</v>
      </c>
      <c r="C213" s="5" t="s">
        <v>21</v>
      </c>
      <c r="D213" s="6">
        <v>300</v>
      </c>
      <c r="E213" s="6">
        <f t="shared" si="3"/>
        <v>313</v>
      </c>
      <c r="F213" s="5" t="str">
        <f>F12</f>
        <v>Oberstufe / Kleinklasse im entsprechenden Arbeitsjahr sofern Regelklassenlehrerausbildung auf der Oberstufe; ansonsten: Oberstufe / Kleinklasse, Lohnklasse 1, bzw. Primarlehrergehalt im entsprechenden Dienstjahr, sofern dieser Lohn ist</v>
      </c>
    </row>
    <row r="214" spans="1:6">
      <c r="A214" s="5" t="s">
        <v>11</v>
      </c>
      <c r="B214" s="6">
        <v>13</v>
      </c>
      <c r="C214" s="5" t="s">
        <v>22</v>
      </c>
      <c r="D214" s="6">
        <v>400</v>
      </c>
      <c r="E214" s="6">
        <f t="shared" si="3"/>
        <v>413</v>
      </c>
      <c r="F214" s="5" t="str">
        <f>F28</f>
        <v>Oberstufe / Kleinklasse im entsprechenden Arbeitsjahr sofern Regelklassenlehrerausbildung auf der Oberstufe; ansonsten: Oberstufe / Kleinklasse, Lohnklasse 1, bzw. Kindergaten / Primar im entsprechenden Altersjahr, sofern dieser Lohn höher ist</v>
      </c>
    </row>
    <row r="215" spans="1:6">
      <c r="A215" s="5" t="s">
        <v>11</v>
      </c>
      <c r="B215" s="6">
        <v>13</v>
      </c>
      <c r="C215" s="5" t="s">
        <v>23</v>
      </c>
      <c r="D215" s="6">
        <v>500</v>
      </c>
      <c r="E215" s="6">
        <f t="shared" si="3"/>
        <v>513</v>
      </c>
      <c r="F215" s="5" t="str">
        <f>F28</f>
        <v>Oberstufe / Kleinklasse im entsprechenden Arbeitsjahr sofern Regelklassenlehrerausbildung auf der Oberstufe; ansonsten: Oberstufe / Kleinklasse, Lohnklasse 1, bzw. Kindergaten / Primar im entsprechenden Altersjahr, sofern dieser Lohn höher ist</v>
      </c>
    </row>
    <row r="216" spans="1:6">
      <c r="A216" s="5" t="s">
        <v>11</v>
      </c>
      <c r="B216" s="6">
        <v>13</v>
      </c>
      <c r="C216" s="5" t="s">
        <v>24</v>
      </c>
      <c r="D216" s="6">
        <v>600</v>
      </c>
      <c r="E216" s="6">
        <f t="shared" si="3"/>
        <v>613</v>
      </c>
      <c r="F216" s="5" t="str">
        <f>F22</f>
        <v>Kindergarten / Primarschule im entsprechenden Arbeitsjahr;  Ausnahme: Arbeits- und Hauswirtschaftslehrpersonen mit entsprechender Identifikation als Fachlehrperson für die Oberstufe erhalten den Lohn für Fachlehrpersonen ( = Lohn Oberstufe / Kleinklasse im entsprechenden Arbeitsjahr)</v>
      </c>
    </row>
    <row r="217" spans="1:6">
      <c r="A217" s="5" t="s">
        <v>11</v>
      </c>
      <c r="B217" s="6">
        <v>13</v>
      </c>
      <c r="C217" s="5" t="s">
        <v>25</v>
      </c>
      <c r="D217" s="6">
        <v>700</v>
      </c>
      <c r="E217" s="6">
        <f t="shared" si="3"/>
        <v>713</v>
      </c>
      <c r="F217" s="5" t="str">
        <f>F21</f>
        <v>Kindergarten / Primarschule im entsprechenden Arbeitsjahr</v>
      </c>
    </row>
    <row r="218" spans="1:6">
      <c r="A218" s="5" t="s">
        <v>11</v>
      </c>
      <c r="B218" s="6">
        <v>13</v>
      </c>
      <c r="C218" s="5" t="s">
        <v>26</v>
      </c>
      <c r="D218" s="6">
        <v>800</v>
      </c>
      <c r="E218" s="6">
        <f t="shared" si="3"/>
        <v>813</v>
      </c>
      <c r="F218" s="5" t="str">
        <f>F12</f>
        <v>Oberstufe / Kleinklasse im entsprechenden Arbeitsjahr sofern Regelklassenlehrerausbildung auf der Oberstufe; ansonsten: Oberstufe / Kleinklasse, Lohnklasse 1, bzw. Primarlehrergehalt im entsprechenden Dienstjahr, sofern dieser Lohn ist</v>
      </c>
    </row>
    <row r="219" spans="1:6">
      <c r="A219" s="5" t="s">
        <v>11</v>
      </c>
      <c r="B219" s="6">
        <v>13</v>
      </c>
      <c r="C219" s="5" t="s">
        <v>27</v>
      </c>
      <c r="D219" s="6">
        <v>900</v>
      </c>
      <c r="E219" s="6">
        <f t="shared" si="3"/>
        <v>913</v>
      </c>
      <c r="F219" s="5" t="str">
        <f>F6</f>
        <v>Kindergarten / Primarschule im entsprechenden Arbeitsjahr</v>
      </c>
    </row>
    <row r="220" spans="1:6">
      <c r="A220" s="5" t="s">
        <v>11</v>
      </c>
      <c r="B220" s="6">
        <v>13</v>
      </c>
      <c r="C220" s="5" t="s">
        <v>37</v>
      </c>
      <c r="D220" s="6">
        <v>1300</v>
      </c>
      <c r="E220" s="6">
        <f t="shared" si="3"/>
        <v>1313</v>
      </c>
      <c r="F220" s="5" t="str">
        <f>F28</f>
        <v>Oberstufe / Kleinklasse im entsprechenden Arbeitsjahr sofern Regelklassenlehrerausbildung auf der Oberstufe; ansonsten: Oberstufe / Kleinklasse, Lohnklasse 1, bzw. Kindergaten / Primar im entsprechenden Altersjahr, sofern dieser Lohn höher ist</v>
      </c>
    </row>
    <row r="221" spans="1:6">
      <c r="A221" s="5" t="s">
        <v>11</v>
      </c>
      <c r="B221" s="6">
        <v>13</v>
      </c>
      <c r="C221" s="5" t="s">
        <v>30</v>
      </c>
      <c r="D221" s="6">
        <v>1400</v>
      </c>
      <c r="E221" s="6">
        <f t="shared" si="3"/>
        <v>1413</v>
      </c>
      <c r="F221" s="5" t="str">
        <f>F6</f>
        <v>Kindergarten / Primarschule im entsprechenden Arbeitsjahr</v>
      </c>
    </row>
    <row r="222" spans="1:6">
      <c r="A222" s="5" t="s">
        <v>11</v>
      </c>
      <c r="B222" s="6">
        <v>13</v>
      </c>
      <c r="C222" s="5" t="s">
        <v>31</v>
      </c>
      <c r="D222" s="6">
        <v>1500</v>
      </c>
      <c r="E222" s="6">
        <f t="shared" si="3"/>
        <v>1513</v>
      </c>
      <c r="F222" s="5" t="str">
        <f>F6</f>
        <v>Kindergarten / Primarschule im entsprechenden Arbeitsjahr</v>
      </c>
    </row>
    <row r="223" spans="1:6">
      <c r="A223" s="5" t="s">
        <v>11</v>
      </c>
      <c r="B223" s="6">
        <v>13</v>
      </c>
      <c r="C223" s="5" t="s">
        <v>17</v>
      </c>
      <c r="D223" s="6">
        <v>1900</v>
      </c>
      <c r="E223" s="6">
        <f t="shared" si="3"/>
        <v>1913</v>
      </c>
      <c r="F223" s="5" t="str">
        <f>F32</f>
        <v>Oberstufe / Kleinklasse im entsprechenden Arbeitsjahr</v>
      </c>
    </row>
    <row r="225" spans="1:6">
      <c r="A225" s="5" t="s">
        <v>12</v>
      </c>
      <c r="B225" s="6">
        <v>14</v>
      </c>
      <c r="C225" s="5" t="s">
        <v>17</v>
      </c>
      <c r="D225" s="6">
        <v>1900</v>
      </c>
      <c r="E225" s="6">
        <f t="shared" si="3"/>
        <v>1914</v>
      </c>
      <c r="F225" s="5" t="str">
        <f>F33</f>
        <v>EDK-anerkannte Heilpädagogen ohne Lehrdiplom für Rgelklassen oder Kindergarten im entsprechenden Arbreitsjahr</v>
      </c>
    </row>
    <row r="227" spans="1:6">
      <c r="A227" s="5" t="s">
        <v>13</v>
      </c>
      <c r="B227" s="6">
        <v>15</v>
      </c>
      <c r="C227" s="5" t="s">
        <v>19</v>
      </c>
      <c r="D227" s="6">
        <v>100</v>
      </c>
      <c r="E227" s="6">
        <f t="shared" si="3"/>
        <v>115</v>
      </c>
      <c r="F227" s="5" t="str">
        <f>F5</f>
        <v>Kindergarten / Primarschule im entsprechenden Arbeitsjahr</v>
      </c>
    </row>
    <row r="228" spans="1:6">
      <c r="A228" s="5" t="s">
        <v>13</v>
      </c>
      <c r="B228" s="6">
        <v>15</v>
      </c>
      <c r="C228" s="5" t="s">
        <v>20</v>
      </c>
      <c r="D228" s="6">
        <v>200</v>
      </c>
      <c r="E228" s="6">
        <f t="shared" si="3"/>
        <v>215</v>
      </c>
      <c r="F228" s="5" t="str">
        <f>F6</f>
        <v>Kindergarten / Primarschule im entsprechenden Arbeitsjahr</v>
      </c>
    </row>
    <row r="229" spans="1:6">
      <c r="A229" s="5" t="s">
        <v>13</v>
      </c>
      <c r="B229" s="6">
        <v>15</v>
      </c>
      <c r="C229" s="5" t="s">
        <v>21</v>
      </c>
      <c r="D229" s="6">
        <v>300</v>
      </c>
      <c r="E229" s="6">
        <f t="shared" si="3"/>
        <v>315</v>
      </c>
      <c r="F229" s="5" t="str">
        <f>F12</f>
        <v>Oberstufe / Kleinklasse im entsprechenden Arbeitsjahr sofern Regelklassenlehrerausbildung auf der Oberstufe; ansonsten: Oberstufe / Kleinklasse, Lohnklasse 1, bzw. Primarlehrergehalt im entsprechenden Dienstjahr, sofern dieser Lohn ist</v>
      </c>
    </row>
    <row r="230" spans="1:6">
      <c r="A230" s="5" t="s">
        <v>13</v>
      </c>
      <c r="B230" s="6">
        <v>15</v>
      </c>
      <c r="C230" s="5" t="s">
        <v>22</v>
      </c>
      <c r="D230" s="6">
        <v>400</v>
      </c>
      <c r="E230" s="6">
        <f t="shared" si="3"/>
        <v>415</v>
      </c>
      <c r="F230" s="5" t="str">
        <f>F28</f>
        <v>Oberstufe / Kleinklasse im entsprechenden Arbeitsjahr sofern Regelklassenlehrerausbildung auf der Oberstufe; ansonsten: Oberstufe / Kleinklasse, Lohnklasse 1, bzw. Kindergaten / Primar im entsprechenden Altersjahr, sofern dieser Lohn höher ist</v>
      </c>
    </row>
    <row r="231" spans="1:6">
      <c r="A231" s="5" t="s">
        <v>13</v>
      </c>
      <c r="B231" s="6">
        <v>15</v>
      </c>
      <c r="C231" s="5" t="s">
        <v>23</v>
      </c>
      <c r="D231" s="6">
        <v>500</v>
      </c>
      <c r="E231" s="6">
        <f t="shared" si="3"/>
        <v>515</v>
      </c>
      <c r="F231" s="5" t="str">
        <f>F28</f>
        <v>Oberstufe / Kleinklasse im entsprechenden Arbeitsjahr sofern Regelklassenlehrerausbildung auf der Oberstufe; ansonsten: Oberstufe / Kleinklasse, Lohnklasse 1, bzw. Kindergaten / Primar im entsprechenden Altersjahr, sofern dieser Lohn höher ist</v>
      </c>
    </row>
    <row r="232" spans="1:6">
      <c r="A232" s="5" t="s">
        <v>13</v>
      </c>
      <c r="B232" s="6">
        <v>15</v>
      </c>
      <c r="C232" s="5" t="s">
        <v>24</v>
      </c>
      <c r="D232" s="6">
        <v>600</v>
      </c>
      <c r="E232" s="6">
        <f t="shared" si="3"/>
        <v>615</v>
      </c>
      <c r="F232" s="5" t="str">
        <f>F22</f>
        <v>Kindergarten / Primarschule im entsprechenden Arbeitsjahr;  Ausnahme: Arbeits- und Hauswirtschaftslehrpersonen mit entsprechender Identifikation als Fachlehrperson für die Oberstufe erhalten den Lohn für Fachlehrpersonen ( = Lohn Oberstufe / Kleinklasse im entsprechenden Arbeitsjahr)</v>
      </c>
    </row>
    <row r="233" spans="1:6">
      <c r="A233" s="5" t="s">
        <v>13</v>
      </c>
      <c r="B233" s="6">
        <v>15</v>
      </c>
      <c r="C233" s="5" t="s">
        <v>25</v>
      </c>
      <c r="D233" s="6">
        <v>700</v>
      </c>
      <c r="E233" s="6">
        <f t="shared" si="3"/>
        <v>715</v>
      </c>
      <c r="F233" s="5" t="str">
        <f>F21</f>
        <v>Kindergarten / Primarschule im entsprechenden Arbeitsjahr</v>
      </c>
    </row>
    <row r="234" spans="1:6">
      <c r="A234" s="5" t="s">
        <v>13</v>
      </c>
      <c r="B234" s="6">
        <v>15</v>
      </c>
      <c r="C234" s="5" t="s">
        <v>26</v>
      </c>
      <c r="D234" s="6">
        <v>800</v>
      </c>
      <c r="E234" s="6">
        <f t="shared" si="3"/>
        <v>815</v>
      </c>
      <c r="F234" s="5" t="str">
        <f>F12</f>
        <v>Oberstufe / Kleinklasse im entsprechenden Arbeitsjahr sofern Regelklassenlehrerausbildung auf der Oberstufe; ansonsten: Oberstufe / Kleinklasse, Lohnklasse 1, bzw. Primarlehrergehalt im entsprechenden Dienstjahr, sofern dieser Lohn ist</v>
      </c>
    </row>
    <row r="235" spans="1:6">
      <c r="A235" s="5" t="s">
        <v>13</v>
      </c>
      <c r="B235" s="6">
        <v>15</v>
      </c>
      <c r="C235" s="5" t="s">
        <v>27</v>
      </c>
      <c r="D235" s="6">
        <v>900</v>
      </c>
      <c r="E235" s="6">
        <f t="shared" si="3"/>
        <v>915</v>
      </c>
      <c r="F235" s="5" t="str">
        <f>F6</f>
        <v>Kindergarten / Primarschule im entsprechenden Arbeitsjahr</v>
      </c>
    </row>
    <row r="236" spans="1:6">
      <c r="A236" s="5" t="s">
        <v>13</v>
      </c>
      <c r="B236" s="6">
        <v>15</v>
      </c>
      <c r="C236" s="5" t="s">
        <v>37</v>
      </c>
      <c r="D236" s="6">
        <v>1300</v>
      </c>
      <c r="E236" s="6">
        <f t="shared" si="3"/>
        <v>1315</v>
      </c>
      <c r="F236" s="5" t="str">
        <f>F28</f>
        <v>Oberstufe / Kleinklasse im entsprechenden Arbeitsjahr sofern Regelklassenlehrerausbildung auf der Oberstufe; ansonsten: Oberstufe / Kleinklasse, Lohnklasse 1, bzw. Kindergaten / Primar im entsprechenden Altersjahr, sofern dieser Lohn höher ist</v>
      </c>
    </row>
    <row r="237" spans="1:6">
      <c r="A237" s="5" t="s">
        <v>13</v>
      </c>
      <c r="B237" s="6">
        <v>15</v>
      </c>
      <c r="C237" s="5" t="s">
        <v>30</v>
      </c>
      <c r="D237" s="6">
        <v>1400</v>
      </c>
      <c r="E237" s="6">
        <f t="shared" si="3"/>
        <v>1415</v>
      </c>
      <c r="F237" s="5" t="str">
        <f>F6</f>
        <v>Kindergarten / Primarschule im entsprechenden Arbeitsjahr</v>
      </c>
    </row>
    <row r="238" spans="1:6">
      <c r="A238" s="5" t="s">
        <v>13</v>
      </c>
      <c r="B238" s="6">
        <v>15</v>
      </c>
      <c r="C238" s="5" t="s">
        <v>31</v>
      </c>
      <c r="D238" s="6">
        <v>1500</v>
      </c>
      <c r="E238" s="6">
        <f t="shared" si="3"/>
        <v>1515</v>
      </c>
      <c r="F238" s="5" t="str">
        <f>F6</f>
        <v>Kindergarten / Primarschule im entsprechenden Arbeitsjahr</v>
      </c>
    </row>
    <row r="239" spans="1:6">
      <c r="A239" s="5" t="s">
        <v>13</v>
      </c>
      <c r="B239" s="6">
        <v>15</v>
      </c>
      <c r="C239" s="5" t="s">
        <v>16</v>
      </c>
      <c r="D239" s="6">
        <v>1800</v>
      </c>
      <c r="E239" s="6">
        <f t="shared" si="3"/>
        <v>1815</v>
      </c>
      <c r="F239" s="5" t="str">
        <f>F32</f>
        <v>Oberstufe / Kleinklasse im entsprechenden Arbeitsjahr</v>
      </c>
    </row>
    <row r="241" spans="1:6">
      <c r="A241" s="5" t="s">
        <v>14</v>
      </c>
      <c r="B241" s="6">
        <v>16</v>
      </c>
      <c r="C241" s="5" t="s">
        <v>16</v>
      </c>
      <c r="D241" s="6">
        <v>1800</v>
      </c>
      <c r="E241" s="6">
        <f t="shared" si="3"/>
        <v>1816</v>
      </c>
      <c r="F241" s="5" t="str">
        <f>F33</f>
        <v>EDK-anerkannte Heilpädagogen ohne Lehrdiplom für Rgelklassen oder Kindergarten im entsprechenden Arbreitsjahr</v>
      </c>
    </row>
    <row r="243" spans="1:6">
      <c r="A243" s="5" t="s">
        <v>38</v>
      </c>
      <c r="B243" s="6">
        <v>17</v>
      </c>
      <c r="C243" s="5" t="s">
        <v>19</v>
      </c>
      <c r="D243" s="6">
        <v>100</v>
      </c>
      <c r="E243" s="6">
        <f t="shared" si="3"/>
        <v>117</v>
      </c>
      <c r="F243" s="5" t="str">
        <f>F14</f>
        <v>75 % des Lohns Kindergarten / Primarschule, Lohnklasse 1 (Option: bis Lohnklasse 13 zu 75 %, mit Bewilligung BLD)</v>
      </c>
    </row>
    <row r="244" spans="1:6">
      <c r="A244" s="5" t="s">
        <v>38</v>
      </c>
      <c r="B244" s="6">
        <v>17</v>
      </c>
      <c r="C244" s="5" t="s">
        <v>20</v>
      </c>
      <c r="D244" s="6">
        <v>200</v>
      </c>
      <c r="E244" s="6">
        <f t="shared" si="3"/>
        <v>217</v>
      </c>
      <c r="F244" s="5" t="str">
        <f>F15</f>
        <v>75 % des Lohns Kindergarten / Primarschule, Lohnklasse 1 (Option: bis Lohnklasse 13 zu 75 %, mit Bewilligung BLD)</v>
      </c>
    </row>
    <row r="245" spans="1:6">
      <c r="A245" s="5" t="s">
        <v>38</v>
      </c>
      <c r="B245" s="6">
        <v>17</v>
      </c>
      <c r="C245" s="5" t="s">
        <v>21</v>
      </c>
      <c r="D245" s="6">
        <v>300</v>
      </c>
      <c r="E245" s="6">
        <f t="shared" si="3"/>
        <v>317</v>
      </c>
      <c r="F245" s="5" t="str">
        <f>F16</f>
        <v>75 % des Lohns Oberstufe / Kleinklasse, Lohnklasse 1 (Option: bis Lohnklasse 13 zu 75 %, mit Bewilligung BLD)</v>
      </c>
    </row>
    <row r="246" spans="1:6">
      <c r="A246" s="5" t="s">
        <v>38</v>
      </c>
      <c r="B246" s="6">
        <v>17</v>
      </c>
      <c r="C246" s="5" t="s">
        <v>22</v>
      </c>
      <c r="D246" s="6">
        <v>400</v>
      </c>
      <c r="E246" s="6">
        <f t="shared" si="3"/>
        <v>417</v>
      </c>
      <c r="F246" s="5" t="str">
        <f>F18</f>
        <v>75 % des Lohns Oberstufe / Kleinklasse, Lohnklasse 1 (Option: bis Lohnklasse 13 zu 75 %, mit Bewilligung BLD)</v>
      </c>
    </row>
    <row r="247" spans="1:6">
      <c r="A247" s="5" t="s">
        <v>38</v>
      </c>
      <c r="B247" s="6">
        <v>17</v>
      </c>
      <c r="C247" s="5" t="s">
        <v>23</v>
      </c>
      <c r="D247" s="6">
        <v>500</v>
      </c>
      <c r="E247" s="6">
        <f t="shared" si="3"/>
        <v>517</v>
      </c>
      <c r="F247" s="5" t="str">
        <f>F18</f>
        <v>75 % des Lohns Oberstufe / Kleinklasse, Lohnklasse 1 (Option: bis Lohnklasse 13 zu 75 %, mit Bewilligung BLD)</v>
      </c>
    </row>
    <row r="248" spans="1:6">
      <c r="A248" s="5" t="s">
        <v>38</v>
      </c>
      <c r="B248" s="6">
        <v>17</v>
      </c>
      <c r="C248" s="5" t="s">
        <v>24</v>
      </c>
      <c r="D248" s="6">
        <v>600</v>
      </c>
      <c r="E248" s="6">
        <f t="shared" si="3"/>
        <v>617</v>
      </c>
      <c r="F248" s="5" t="str">
        <f>F17</f>
        <v>75 % des Lohns Kindergarten / Primarschule, Lohnklasse 1 (Option: bis Lohnklasse 13 zu 75 %, mit Bewilligung BLD)</v>
      </c>
    </row>
    <row r="249" spans="1:6">
      <c r="A249" s="5" t="s">
        <v>38</v>
      </c>
      <c r="B249" s="6">
        <v>17</v>
      </c>
      <c r="C249" s="5" t="s">
        <v>25</v>
      </c>
      <c r="D249" s="6">
        <v>700</v>
      </c>
      <c r="E249" s="6">
        <f t="shared" ref="E249:E266" si="4">D249+B249</f>
        <v>717</v>
      </c>
      <c r="F249" s="5" t="str">
        <f>F17</f>
        <v>75 % des Lohns Kindergarten / Primarschule, Lohnklasse 1 (Option: bis Lohnklasse 13 zu 75 %, mit Bewilligung BLD)</v>
      </c>
    </row>
    <row r="250" spans="1:6">
      <c r="A250" s="5" t="s">
        <v>38</v>
      </c>
      <c r="B250" s="6">
        <v>17</v>
      </c>
      <c r="C250" s="5" t="s">
        <v>26</v>
      </c>
      <c r="D250" s="6">
        <v>800</v>
      </c>
      <c r="E250" s="6">
        <f t="shared" si="4"/>
        <v>817</v>
      </c>
      <c r="F250" s="5" t="str">
        <f>F16</f>
        <v>75 % des Lohns Oberstufe / Kleinklasse, Lohnklasse 1 (Option: bis Lohnklasse 13 zu 75 %, mit Bewilligung BLD)</v>
      </c>
    </row>
    <row r="251" spans="1:6">
      <c r="A251" s="5" t="s">
        <v>38</v>
      </c>
      <c r="B251" s="6">
        <v>17</v>
      </c>
      <c r="C251" s="5" t="s">
        <v>27</v>
      </c>
      <c r="D251" s="6">
        <v>900</v>
      </c>
      <c r="E251" s="6">
        <f t="shared" si="4"/>
        <v>917</v>
      </c>
      <c r="F251" s="5" t="str">
        <f>F15</f>
        <v>75 % des Lohns Kindergarten / Primarschule, Lohnklasse 1 (Option: bis Lohnklasse 13 zu 75 %, mit Bewilligung BLD)</v>
      </c>
    </row>
    <row r="252" spans="1:6">
      <c r="A252" s="5" t="s">
        <v>38</v>
      </c>
      <c r="B252" s="6">
        <v>17</v>
      </c>
      <c r="C252" s="5" t="s">
        <v>28</v>
      </c>
      <c r="D252" s="6">
        <v>1000</v>
      </c>
      <c r="E252" s="6">
        <f t="shared" si="4"/>
        <v>1017</v>
      </c>
      <c r="F252" s="5" t="str">
        <f>F16</f>
        <v>75 % des Lohns Oberstufe / Kleinklasse, Lohnklasse 1 (Option: bis Lohnklasse 13 zu 75 %, mit Bewilligung BLD)</v>
      </c>
    </row>
    <row r="253" spans="1:6">
      <c r="A253" s="5" t="s">
        <v>38</v>
      </c>
      <c r="B253" s="6">
        <v>17</v>
      </c>
      <c r="C253" s="5" t="s">
        <v>29</v>
      </c>
      <c r="D253" s="6">
        <v>1100</v>
      </c>
      <c r="E253" s="6">
        <f t="shared" si="4"/>
        <v>1117</v>
      </c>
      <c r="F253" s="5" t="str">
        <f>F15</f>
        <v>75 % des Lohns Kindergarten / Primarschule, Lohnklasse 1 (Option: bis Lohnklasse 13 zu 75 %, mit Bewilligung BLD)</v>
      </c>
    </row>
    <row r="254" spans="1:6">
      <c r="A254" s="5" t="s">
        <v>38</v>
      </c>
      <c r="B254" s="6">
        <v>17</v>
      </c>
      <c r="C254" s="5" t="s">
        <v>37</v>
      </c>
      <c r="D254" s="6">
        <v>1300</v>
      </c>
      <c r="E254" s="6">
        <f t="shared" si="4"/>
        <v>1317</v>
      </c>
      <c r="F254" s="5" t="str">
        <f>F18</f>
        <v>75 % des Lohns Oberstufe / Kleinklasse, Lohnklasse 1 (Option: bis Lohnklasse 13 zu 75 %, mit Bewilligung BLD)</v>
      </c>
    </row>
    <row r="255" spans="1:6">
      <c r="A255" s="5" t="s">
        <v>38</v>
      </c>
      <c r="B255" s="6">
        <v>17</v>
      </c>
      <c r="C255" s="5" t="s">
        <v>30</v>
      </c>
      <c r="D255" s="6">
        <v>1400</v>
      </c>
      <c r="E255" s="6">
        <f t="shared" si="4"/>
        <v>1417</v>
      </c>
      <c r="F255" s="5" t="str">
        <f>F15</f>
        <v>75 % des Lohns Kindergarten / Primarschule, Lohnklasse 1 (Option: bis Lohnklasse 13 zu 75 %, mit Bewilligung BLD)</v>
      </c>
    </row>
    <row r="256" spans="1:6">
      <c r="A256" s="5" t="s">
        <v>38</v>
      </c>
      <c r="B256" s="6">
        <v>17</v>
      </c>
      <c r="C256" s="5" t="s">
        <v>31</v>
      </c>
      <c r="D256" s="6">
        <v>1500</v>
      </c>
      <c r="E256" s="6">
        <f t="shared" si="4"/>
        <v>1517</v>
      </c>
      <c r="F256" s="5" t="str">
        <f>F15</f>
        <v>75 % des Lohns Kindergarten / Primarschule, Lohnklasse 1 (Option: bis Lohnklasse 13 zu 75 %, mit Bewilligung BLD)</v>
      </c>
    </row>
    <row r="257" spans="1:6">
      <c r="A257" s="5" t="s">
        <v>38</v>
      </c>
      <c r="B257" s="6">
        <v>17</v>
      </c>
      <c r="C257" s="5" t="s">
        <v>34</v>
      </c>
      <c r="D257" s="6">
        <v>2000</v>
      </c>
      <c r="E257" s="6">
        <f t="shared" si="4"/>
        <v>2017</v>
      </c>
      <c r="F257" s="5" t="str">
        <f>F18</f>
        <v>75 % des Lohns Oberstufe / Kleinklasse, Lohnklasse 1 (Option: bis Lohnklasse 13 zu 75 %, mit Bewilligung BLD)</v>
      </c>
    </row>
    <row r="259" spans="1:6">
      <c r="A259" s="5" t="s">
        <v>64</v>
      </c>
      <c r="B259" s="6">
        <v>18</v>
      </c>
      <c r="C259" s="5" t="s">
        <v>66</v>
      </c>
      <c r="D259" s="6">
        <v>2100</v>
      </c>
      <c r="E259" s="6">
        <f t="shared" si="4"/>
        <v>2118</v>
      </c>
      <c r="F259" s="5" t="s">
        <v>69</v>
      </c>
    </row>
    <row r="260" spans="1:6">
      <c r="A260" s="5" t="s">
        <v>64</v>
      </c>
      <c r="B260" s="6">
        <v>18</v>
      </c>
      <c r="C260" s="5" t="s">
        <v>67</v>
      </c>
      <c r="D260" s="6">
        <v>2200</v>
      </c>
      <c r="E260" s="6">
        <f t="shared" si="4"/>
        <v>2218</v>
      </c>
      <c r="F260" s="5" t="s">
        <v>69</v>
      </c>
    </row>
    <row r="262" spans="1:6">
      <c r="A262" s="5" t="s">
        <v>63</v>
      </c>
      <c r="B262" s="6">
        <v>19</v>
      </c>
      <c r="C262" s="5" t="s">
        <v>66</v>
      </c>
      <c r="D262" s="6">
        <v>2100</v>
      </c>
      <c r="E262" s="6">
        <f t="shared" si="4"/>
        <v>2119</v>
      </c>
      <c r="F262" s="5" t="s">
        <v>68</v>
      </c>
    </row>
    <row r="263" spans="1:6">
      <c r="A263" s="5" t="s">
        <v>63</v>
      </c>
      <c r="B263" s="6">
        <v>19</v>
      </c>
      <c r="C263" s="5" t="s">
        <v>67</v>
      </c>
      <c r="D263" s="6">
        <v>2200</v>
      </c>
      <c r="E263" s="6">
        <f t="shared" si="4"/>
        <v>2219</v>
      </c>
      <c r="F263" s="5" t="s">
        <v>68</v>
      </c>
    </row>
    <row r="265" spans="1:6">
      <c r="A265" s="5" t="s">
        <v>65</v>
      </c>
      <c r="B265" s="6">
        <v>20</v>
      </c>
      <c r="C265" s="5" t="s">
        <v>66</v>
      </c>
      <c r="D265" s="6">
        <v>2100</v>
      </c>
      <c r="E265" s="6">
        <f t="shared" si="4"/>
        <v>2120</v>
      </c>
      <c r="F265" s="5" t="s">
        <v>70</v>
      </c>
    </row>
    <row r="266" spans="1:6">
      <c r="A266" s="5" t="s">
        <v>65</v>
      </c>
      <c r="B266" s="6">
        <v>20</v>
      </c>
      <c r="C266" s="5" t="s">
        <v>67</v>
      </c>
      <c r="D266" s="6">
        <v>2200</v>
      </c>
      <c r="E266" s="6">
        <f t="shared" si="4"/>
        <v>2220</v>
      </c>
      <c r="F266" s="5" t="s">
        <v>70</v>
      </c>
    </row>
  </sheetData>
  <pageMargins left="0.78740157499999996" right="0.78740157499999996" top="0.984251969" bottom="0.984251969" header="0.4921259845" footer="0.4921259845"/>
  <pageSetup paperSize="9" orientation="landscape"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Auswertung</vt:lpstr>
      <vt:lpstr>Datenblatt</vt:lpstr>
      <vt:lpstr>canselection</vt:lpstr>
      <vt:lpstr>causselection</vt:lpstr>
      <vt:lpstr>ranlist</vt:lpstr>
      <vt:lpstr>rauslist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Fend</dc:creator>
  <cp:lastModifiedBy>Manuela Lowiner</cp:lastModifiedBy>
  <cp:lastPrinted>2015-07-22T13:29:19Z</cp:lastPrinted>
  <dcterms:created xsi:type="dcterms:W3CDTF">2005-02-21T18:49:35Z</dcterms:created>
  <dcterms:modified xsi:type="dcterms:W3CDTF">2016-07-13T14:23:28Z</dcterms:modified>
</cp:coreProperties>
</file>