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105" windowWidth="15180" windowHeight="8580"/>
  </bookViews>
  <sheets>
    <sheet name="Standard" sheetId="8" r:id="rId1"/>
    <sheet name="bei Urlaub" sheetId="10" r:id="rId2"/>
    <sheet name="bei Austritt" sheetId="9" r:id="rId3"/>
  </sheets>
  <calcPr calcId="125725"/>
  <smartTagPr show="none"/>
</workbook>
</file>

<file path=xl/calcChain.xml><?xml version="1.0" encoding="utf-8"?>
<calcChain xmlns="http://schemas.openxmlformats.org/spreadsheetml/2006/main">
  <c r="I24" i="10"/>
  <c r="I27" i="9"/>
  <c r="F30" i="8"/>
  <c r="I21" i="10"/>
  <c r="B30" i="8"/>
  <c r="N22" i="10"/>
  <c r="N21"/>
  <c r="I26"/>
</calcChain>
</file>

<file path=xl/sharedStrings.xml><?xml version="1.0" encoding="utf-8"?>
<sst xmlns="http://schemas.openxmlformats.org/spreadsheetml/2006/main" count="51" uniqueCount="35">
  <si>
    <t>1. Benötigte Angaben für die Berechnung</t>
  </si>
  <si>
    <t xml:space="preserve"> Monate</t>
  </si>
  <si>
    <t>1. Benötigte Angaben für die Berechnung:</t>
  </si>
  <si>
    <t>2. Auszahlung der aufgelaufenen Treueprämie bis zum Austritt:</t>
  </si>
  <si>
    <t>Berechnung für:</t>
  </si>
  <si>
    <t>gewünscht</t>
  </si>
  <si>
    <t>berechnet</t>
  </si>
  <si>
    <t>Ergibt eine Differenz zum aktuellen Monatsgehalt von</t>
  </si>
  <si>
    <t>Fr.</t>
  </si>
  <si>
    <t>a) Anzahl aufgelaufene Monate für die Berechnung</t>
  </si>
  <si>
    <t>b) Basisbetrag für die Berechnung der Treueprämie per Austritt</t>
  </si>
  <si>
    <t>Auszahlung im Austrittsmonat</t>
  </si>
  <si>
    <t>Treueprämienberechnung: Standard (Barauszahlung)</t>
  </si>
  <si>
    <t>Treueprämienberechnung: Urlaub / Barauszahlung</t>
  </si>
  <si>
    <t>Treueprämienberechnung: bei Austritt (Pensionierung)</t>
  </si>
  <si>
    <t>bei schwankendem Pensum ist das Durchschnittspensum der letzten 5 Jahre in welchen</t>
  </si>
  <si>
    <t>Treueprämie in Franken</t>
  </si>
  <si>
    <t>= Monatsgehalt (Grundgehalt), in welchem der Urlaub bezogen wird</t>
  </si>
  <si>
    <t>zu berechnendes Treueprämiendienstjahr (10, 15 oder 25):</t>
  </si>
  <si>
    <t>Gehaltsbasis</t>
  </si>
  <si>
    <t>Treueprämie für</t>
  </si>
  <si>
    <t xml:space="preserve">Dienstjahre im Kanton </t>
  </si>
  <si>
    <t>2. Auszahlung:</t>
  </si>
  <si>
    <t>für Verwaltungsangestellte nach kantonalem Recht</t>
  </si>
  <si>
    <t>= ein halbes oder ein ganzes Monatsgehalt, bzw. des 5-Jahres-Durchschnitts</t>
  </si>
  <si>
    <t>zu berechnendes Treueprämiendienstjahr (15 oder 25):</t>
  </si>
  <si>
    <t>= 100% (!) des aktuellen Monatsgehalts (exkl. 13. MG)</t>
  </si>
  <si>
    <t>der Mitarbeitende eine Anstellung hatte zum aktuellen (heutigen) Gehaltsansatz zu rechnen.</t>
  </si>
  <si>
    <t>Bei 10 und 15 Dienstjahren maximal 2 Wochen, bei 25 Dienstjahren maximal 4 Wochen Urlaub</t>
  </si>
  <si>
    <r>
      <t>Aktuelles Monatsgehalt (</t>
    </r>
    <r>
      <rPr>
        <b/>
        <sz val="10"/>
        <rFont val="Arial"/>
        <family val="2"/>
      </rPr>
      <t>immer erfassen!</t>
    </r>
    <r>
      <rPr>
        <sz val="10"/>
        <rFont val="Arial"/>
        <family val="2"/>
      </rPr>
      <t xml:space="preserve">) </t>
    </r>
  </si>
  <si>
    <t>= Anzahl Monate seit der Auszahlung der Treueprämie für 10 oder 15 Dienstjahre  (inkl. Austrittsmonat)</t>
  </si>
  <si>
    <t>= 100% (!) des aktuellen Monatsgehaltes</t>
  </si>
  <si>
    <t>bei schwankendem Pensum ist das Durchschnittspensum der letzten 5 Jahre</t>
  </si>
  <si>
    <r>
      <t xml:space="preserve">zu berechnen und zum </t>
    </r>
    <r>
      <rPr>
        <b/>
        <sz val="10"/>
        <rFont val="Arial"/>
        <family val="2"/>
      </rPr>
      <t>aktuellen Gehaltsansatz</t>
    </r>
    <r>
      <rPr>
        <sz val="10"/>
        <rFont val="Arial"/>
        <family val="2"/>
      </rPr>
      <t xml:space="preserve"> einzusetzen</t>
    </r>
  </si>
  <si>
    <t>2. Gehaltsberechnung bei 2 Wochen Urlaub ( = 10 Tage)</t>
  </si>
</sst>
</file>

<file path=xl/styles.xml><?xml version="1.0" encoding="utf-8"?>
<styleSheet xmlns="http://schemas.openxmlformats.org/spreadsheetml/2006/main">
  <numFmts count="3">
    <numFmt numFmtId="164" formatCode="&quot;Fr.&quot;\ 0.00"/>
    <numFmt numFmtId="165" formatCode="0.0000"/>
    <numFmt numFmtId="166" formatCode="0\ &quot;Woche(n)&quot;"/>
  </numFmts>
  <fonts count="14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i/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Font="1"/>
    <xf numFmtId="4" fontId="5" fillId="0" borderId="0" xfId="0" applyNumberFormat="1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quotePrefix="1" applyFont="1"/>
    <xf numFmtId="0" fontId="9" fillId="0" borderId="0" xfId="0" applyFont="1"/>
    <xf numFmtId="0" fontId="7" fillId="0" borderId="0" xfId="0" applyFont="1" applyFill="1"/>
    <xf numFmtId="0" fontId="5" fillId="0" borderId="0" xfId="0" applyFont="1" applyFill="1" applyAlignment="1">
      <alignment horizontal="right"/>
    </xf>
    <xf numFmtId="0" fontId="10" fillId="0" borderId="0" xfId="0" applyFont="1" applyFill="1"/>
    <xf numFmtId="0" fontId="5" fillId="0" borderId="0" xfId="0" quotePrefix="1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5" fillId="0" borderId="1" xfId="0" applyFont="1" applyBorder="1"/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4" fontId="1" fillId="0" borderId="1" xfId="0" applyNumberFormat="1" applyFont="1" applyBorder="1"/>
    <xf numFmtId="4" fontId="1" fillId="0" borderId="0" xfId="0" applyNumberFormat="1" applyFont="1" applyFill="1" applyBorder="1"/>
    <xf numFmtId="4" fontId="5" fillId="0" borderId="1" xfId="0" applyNumberFormat="1" applyFont="1" applyBorder="1"/>
    <xf numFmtId="0" fontId="5" fillId="0" borderId="0" xfId="0" applyFont="1" applyFill="1"/>
    <xf numFmtId="4" fontId="5" fillId="0" borderId="0" xfId="0" applyNumberFormat="1" applyFont="1" applyFill="1"/>
    <xf numFmtId="0" fontId="4" fillId="0" borderId="0" xfId="0" applyFont="1"/>
    <xf numFmtId="4" fontId="1" fillId="2" borderId="0" xfId="0" applyNumberFormat="1" applyFont="1" applyFill="1" applyBorder="1" applyProtection="1">
      <protection locked="0"/>
    </xf>
    <xf numFmtId="0" fontId="10" fillId="0" borderId="0" xfId="0" quotePrefix="1" applyFont="1"/>
    <xf numFmtId="166" fontId="1" fillId="0" borderId="0" xfId="0" quotePrefix="1" applyNumberFormat="1" applyFont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4" fontId="5" fillId="3" borderId="0" xfId="0" applyNumberFormat="1" applyFont="1" applyFill="1"/>
    <xf numFmtId="0" fontId="1" fillId="3" borderId="0" xfId="0" applyFont="1" applyFill="1"/>
    <xf numFmtId="4" fontId="1" fillId="3" borderId="0" xfId="0" applyNumberFormat="1" applyFont="1" applyFill="1"/>
    <xf numFmtId="4" fontId="1" fillId="0" borderId="0" xfId="0" applyNumberFormat="1" applyFont="1" applyFill="1"/>
    <xf numFmtId="0" fontId="5" fillId="5" borderId="0" xfId="0" applyFont="1" applyFill="1" applyBorder="1" applyProtection="1">
      <protection locked="0"/>
    </xf>
    <xf numFmtId="0" fontId="5" fillId="5" borderId="0" xfId="0" applyFont="1" applyFill="1" applyBorder="1"/>
    <xf numFmtId="0" fontId="5" fillId="0" borderId="0" xfId="0" applyFont="1" applyAlignment="1" applyProtection="1">
      <alignment horizontal="right"/>
      <protection hidden="1"/>
    </xf>
    <xf numFmtId="4" fontId="5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4" fontId="5" fillId="0" borderId="0" xfId="0" applyNumberFormat="1" applyFont="1" applyFill="1" applyProtection="1">
      <protection hidden="1"/>
    </xf>
    <xf numFmtId="4" fontId="1" fillId="0" borderId="0" xfId="0" applyNumberFormat="1" applyFont="1" applyFill="1" applyProtection="1">
      <protection hidden="1"/>
    </xf>
    <xf numFmtId="0" fontId="5" fillId="0" borderId="2" xfId="0" applyFont="1" applyBorder="1" applyAlignment="1" applyProtection="1">
      <alignment horizontal="right"/>
      <protection hidden="1"/>
    </xf>
    <xf numFmtId="4" fontId="5" fillId="0" borderId="3" xfId="0" applyNumberFormat="1" applyFont="1" applyBorder="1" applyProtection="1">
      <protection hidden="1"/>
    </xf>
    <xf numFmtId="0" fontId="11" fillId="0" borderId="0" xfId="0" applyFont="1" applyBorder="1"/>
    <xf numFmtId="0" fontId="11" fillId="0" borderId="0" xfId="0" applyFont="1"/>
    <xf numFmtId="4" fontId="5" fillId="5" borderId="0" xfId="0" applyNumberFormat="1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4" fontId="1" fillId="5" borderId="0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1" fillId="0" borderId="0" xfId="0" applyFont="1" applyFill="1" applyProtection="1">
      <protection locked="0"/>
    </xf>
    <xf numFmtId="0" fontId="12" fillId="0" borderId="0" xfId="0" applyFont="1"/>
    <xf numFmtId="0" fontId="13" fillId="0" borderId="0" xfId="0" applyFont="1"/>
    <xf numFmtId="0" fontId="1" fillId="3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1" fillId="4" borderId="4" xfId="0" applyFont="1" applyFill="1" applyBorder="1" applyAlignment="1">
      <alignment vertical="center"/>
    </xf>
    <xf numFmtId="0" fontId="0" fillId="0" borderId="4" xfId="0" applyBorder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</xdr:row>
      <xdr:rowOff>0</xdr:rowOff>
    </xdr:from>
    <xdr:to>
      <xdr:col>6</xdr:col>
      <xdr:colOff>1</xdr:colOff>
      <xdr:row>7</xdr:row>
      <xdr:rowOff>28575</xdr:rowOff>
    </xdr:to>
    <xdr:sp macro="" textlink="">
      <xdr:nvSpPr>
        <xdr:cNvPr id="2" name="Textfeld 1"/>
        <xdr:cNvSpPr txBox="1"/>
      </xdr:nvSpPr>
      <xdr:spPr>
        <a:xfrm>
          <a:off x="9526" y="552450"/>
          <a:ext cx="4362450" cy="676275"/>
        </a:xfrm>
        <a:prstGeom prst="rect">
          <a:avLst/>
        </a:prstGeom>
        <a:solidFill>
          <a:srgbClr val="FFFF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100"/>
            <a:t>Die Treueprämie wird ausgerichtet nach Vollendung</a:t>
          </a:r>
          <a:r>
            <a:rPr lang="de-CH" sz="1100" baseline="0"/>
            <a:t> des 10. und des 15. Dienstjahres in der Höhe eines halben Monatslohns und nach Vollendung des 25. Dienstjahres in der Höhe eines Monatslohns.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Normal="100" zoomScalePageLayoutView="130" workbookViewId="0">
      <selection activeCell="A2" sqref="A2"/>
    </sheetView>
  </sheetViews>
  <sheetFormatPr baseColWidth="10" defaultRowHeight="12.75"/>
  <cols>
    <col min="1" max="1" width="13.7109375" style="7" customWidth="1"/>
    <col min="2" max="2" width="6.140625" style="7" customWidth="1"/>
    <col min="3" max="6" width="11.42578125" style="7"/>
    <col min="7" max="7" width="12.7109375" style="7" customWidth="1"/>
    <col min="8" max="8" width="11.42578125" style="7"/>
    <col min="9" max="9" width="10.7109375" style="8" customWidth="1"/>
    <col min="10" max="12" width="10.7109375" style="7" customWidth="1"/>
    <col min="13" max="16384" width="11.42578125" style="7"/>
  </cols>
  <sheetData>
    <row r="1" spans="1:12" ht="18">
      <c r="A1" s="4" t="s">
        <v>12</v>
      </c>
      <c r="I1" s="11" t="s">
        <v>4</v>
      </c>
      <c r="J1" s="45"/>
      <c r="K1" s="45"/>
      <c r="L1" s="46"/>
    </row>
    <row r="2" spans="1:12">
      <c r="A2" s="63" t="s">
        <v>23</v>
      </c>
    </row>
    <row r="3" spans="1:12">
      <c r="K3" s="12" t="s">
        <v>18</v>
      </c>
      <c r="L3" s="58">
        <v>0</v>
      </c>
    </row>
    <row r="4" spans="1:12">
      <c r="K4" s="12"/>
      <c r="L4" s="61"/>
    </row>
    <row r="5" spans="1:12">
      <c r="K5" s="12"/>
      <c r="L5" s="61"/>
    </row>
    <row r="6" spans="1:12">
      <c r="K6" s="12"/>
      <c r="L6" s="61"/>
    </row>
    <row r="7" spans="1:12">
      <c r="K7" s="12"/>
      <c r="L7" s="61"/>
    </row>
    <row r="8" spans="1:12">
      <c r="K8" s="12"/>
      <c r="L8" s="61"/>
    </row>
    <row r="9" spans="1:12">
      <c r="K9" s="12"/>
      <c r="L9" s="61"/>
    </row>
    <row r="10" spans="1:12">
      <c r="K10" s="12"/>
      <c r="L10" s="61"/>
    </row>
    <row r="11" spans="1:12">
      <c r="K11" s="12"/>
      <c r="L11" s="61"/>
    </row>
    <row r="12" spans="1:12">
      <c r="K12" s="12"/>
      <c r="L12" s="61"/>
    </row>
    <row r="17" spans="1:12">
      <c r="A17" s="1" t="s">
        <v>2</v>
      </c>
      <c r="I17" s="2"/>
      <c r="J17" s="1"/>
    </row>
    <row r="18" spans="1:12">
      <c r="A18" s="1"/>
      <c r="B18" s="1"/>
      <c r="C18" s="1"/>
      <c r="D18" s="1"/>
      <c r="E18" s="1"/>
      <c r="F18" s="1"/>
      <c r="I18" s="2"/>
      <c r="J18" s="1"/>
    </row>
    <row r="19" spans="1:12">
      <c r="A19" s="1" t="s">
        <v>19</v>
      </c>
      <c r="B19" s="1"/>
      <c r="C19" s="1"/>
      <c r="D19" s="1"/>
      <c r="E19" s="1"/>
      <c r="F19" s="1"/>
      <c r="I19" s="2"/>
      <c r="J19" s="1"/>
    </row>
    <row r="20" spans="1:12">
      <c r="A20" s="22" t="s">
        <v>26</v>
      </c>
      <c r="B20" s="1"/>
      <c r="C20" s="1"/>
      <c r="D20" s="1"/>
      <c r="E20" s="1"/>
      <c r="F20" s="1"/>
      <c r="H20" s="12" t="s">
        <v>8</v>
      </c>
      <c r="I20" s="59"/>
      <c r="J20" s="1"/>
    </row>
    <row r="21" spans="1:12">
      <c r="A21" s="7" t="s">
        <v>15</v>
      </c>
      <c r="B21" s="1"/>
      <c r="C21" s="1"/>
      <c r="D21" s="1"/>
      <c r="E21" s="1"/>
      <c r="F21" s="1"/>
      <c r="H21" s="12"/>
      <c r="I21" s="31"/>
      <c r="J21" s="1"/>
    </row>
    <row r="22" spans="1:12">
      <c r="A22" s="7" t="s">
        <v>27</v>
      </c>
      <c r="B22" s="1"/>
      <c r="C22" s="1"/>
      <c r="D22" s="1"/>
      <c r="E22" s="1"/>
      <c r="F22" s="1"/>
      <c r="H22" s="12"/>
      <c r="I22" s="2"/>
      <c r="J22" s="1"/>
    </row>
    <row r="23" spans="1:12">
      <c r="A23" s="1"/>
      <c r="B23" s="1"/>
      <c r="C23" s="1"/>
      <c r="D23" s="1"/>
      <c r="E23" s="1"/>
      <c r="F23" s="1"/>
      <c r="H23" s="12"/>
      <c r="I23" s="2"/>
      <c r="J23" s="1"/>
    </row>
    <row r="24" spans="1:12">
      <c r="A24" s="22"/>
      <c r="H24" s="12"/>
    </row>
    <row r="25" spans="1:12">
      <c r="A25" s="1"/>
      <c r="B25" s="1"/>
      <c r="C25" s="1"/>
      <c r="D25" s="1"/>
      <c r="E25" s="1"/>
      <c r="F25" s="1"/>
      <c r="I25" s="2"/>
    </row>
    <row r="26" spans="1:12">
      <c r="A26" s="27"/>
      <c r="B26" s="27"/>
      <c r="C26" s="27"/>
      <c r="D26" s="27"/>
      <c r="E26" s="27"/>
      <c r="F26" s="27"/>
      <c r="G26" s="27"/>
      <c r="H26" s="27"/>
      <c r="I26" s="32"/>
      <c r="J26" s="27"/>
      <c r="K26" s="27"/>
      <c r="L26" s="27"/>
    </row>
    <row r="28" spans="1:12">
      <c r="A28" s="1" t="s">
        <v>22</v>
      </c>
      <c r="D28" s="5"/>
      <c r="E28" s="6"/>
      <c r="F28" s="9"/>
    </row>
    <row r="29" spans="1:12" ht="5.25" customHeight="1">
      <c r="E29" s="8"/>
      <c r="F29" s="1"/>
    </row>
    <row r="30" spans="1:12">
      <c r="A30" s="7" t="s">
        <v>20</v>
      </c>
      <c r="B30" s="60">
        <f>L3</f>
        <v>0</v>
      </c>
      <c r="C30" s="7" t="s">
        <v>21</v>
      </c>
      <c r="D30" s="8"/>
      <c r="E30" s="16" t="s">
        <v>8</v>
      </c>
      <c r="F30" s="2">
        <f>ROUND(IF(L3=10,I20/2,IF(L3=15,I20/2,IF(L3=25,I20,IF(L3="","")))),1)</f>
        <v>0</v>
      </c>
    </row>
    <row r="31" spans="1:12">
      <c r="D31" s="8"/>
      <c r="E31" s="16"/>
      <c r="F31" s="2"/>
    </row>
    <row r="32" spans="1:12">
      <c r="D32" s="8"/>
      <c r="E32" s="8"/>
      <c r="F32" s="2"/>
    </row>
    <row r="33" spans="4:6">
      <c r="D33" s="8"/>
      <c r="E33" s="8"/>
      <c r="F33" s="2"/>
    </row>
    <row r="34" spans="4:6">
      <c r="D34" s="8"/>
      <c r="E34" s="8"/>
      <c r="F34" s="2"/>
    </row>
    <row r="35" spans="4:6">
      <c r="D35" s="8"/>
      <c r="E35" s="8"/>
      <c r="F35" s="2"/>
    </row>
  </sheetData>
  <phoneticPr fontId="8" type="noConversion"/>
  <pageMargins left="0.59055118110236227" right="0.19685039370078741" top="0.59055118110236227" bottom="0.39370078740157483" header="0.51181102362204722" footer="0.51181102362204722"/>
  <pageSetup paperSize="9" orientation="landscape" r:id="rId1"/>
  <headerFooter alignWithMargins="0">
    <oddFooter>&amp;L&amp;8SGV Verband St.Galler Volksschulträger&amp;R&amp;8&amp;D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Normal="100" workbookViewId="0">
      <selection activeCell="L13" sqref="L13"/>
    </sheetView>
  </sheetViews>
  <sheetFormatPr baseColWidth="10" defaultRowHeight="12.75"/>
  <cols>
    <col min="1" max="3" width="11.42578125" style="7"/>
    <col min="4" max="4" width="12.7109375" style="7" customWidth="1"/>
    <col min="5" max="5" width="9.42578125" style="7" customWidth="1"/>
    <col min="6" max="6" width="10.7109375" style="7" customWidth="1"/>
    <col min="7" max="7" width="11.85546875" style="7" customWidth="1"/>
    <col min="8" max="8" width="14.28515625" style="12" customWidth="1"/>
    <col min="9" max="9" width="10.7109375" style="8" customWidth="1"/>
    <col min="10" max="10" width="10.7109375" style="7" customWidth="1"/>
    <col min="11" max="11" width="14.42578125" style="7" customWidth="1"/>
    <col min="12" max="12" width="10.7109375" style="7" customWidth="1"/>
    <col min="13" max="14" width="11.42578125" style="7" hidden="1" customWidth="1"/>
    <col min="15" max="15" width="13.42578125" style="7" hidden="1" customWidth="1"/>
    <col min="16" max="16384" width="11.42578125" style="7"/>
  </cols>
  <sheetData>
    <row r="1" spans="1:12" ht="18">
      <c r="A1" s="4" t="s">
        <v>13</v>
      </c>
      <c r="F1" s="13"/>
      <c r="I1" s="11" t="s">
        <v>4</v>
      </c>
      <c r="J1" s="45"/>
      <c r="K1" s="45"/>
      <c r="L1" s="45"/>
    </row>
    <row r="2" spans="1:12">
      <c r="A2" s="63" t="s">
        <v>23</v>
      </c>
    </row>
    <row r="3" spans="1:12">
      <c r="A3" s="18" t="s">
        <v>28</v>
      </c>
      <c r="K3" s="12" t="s">
        <v>18</v>
      </c>
      <c r="L3" s="58"/>
    </row>
    <row r="6" spans="1:12">
      <c r="A6" s="27"/>
      <c r="B6" s="28"/>
      <c r="C6" s="28"/>
      <c r="D6" s="28"/>
      <c r="E6" s="28"/>
      <c r="F6" s="28"/>
      <c r="G6" s="27"/>
      <c r="H6" s="29"/>
      <c r="I6" s="30"/>
      <c r="J6" s="27"/>
      <c r="K6" s="27"/>
      <c r="L6" s="27"/>
    </row>
    <row r="7" spans="1:12">
      <c r="A7" s="64" t="s">
        <v>2</v>
      </c>
      <c r="B7" s="65"/>
      <c r="C7" s="65"/>
      <c r="D7" s="65"/>
      <c r="E7" s="65"/>
      <c r="F7" s="39"/>
      <c r="G7" s="39"/>
      <c r="H7" s="40"/>
      <c r="I7" s="41"/>
      <c r="J7" s="39"/>
      <c r="K7" s="39"/>
      <c r="L7" s="39"/>
    </row>
    <row r="8" spans="1:12">
      <c r="A8" s="66"/>
      <c r="B8" s="66"/>
      <c r="C8" s="66"/>
      <c r="D8" s="66"/>
      <c r="E8" s="66"/>
      <c r="F8" s="39"/>
      <c r="G8" s="39"/>
      <c r="H8" s="40"/>
      <c r="I8" s="43"/>
      <c r="J8" s="42"/>
      <c r="K8" s="39"/>
      <c r="L8" s="39"/>
    </row>
    <row r="9" spans="1:12">
      <c r="A9" s="22"/>
    </row>
    <row r="10" spans="1:12">
      <c r="A10" s="7" t="s">
        <v>29</v>
      </c>
      <c r="H10" s="12" t="s">
        <v>8</v>
      </c>
      <c r="I10" s="57"/>
    </row>
    <row r="11" spans="1:12">
      <c r="A11" s="22"/>
    </row>
    <row r="12" spans="1:12">
      <c r="A12" s="7" t="s">
        <v>15</v>
      </c>
      <c r="H12" s="12" t="s">
        <v>8</v>
      </c>
      <c r="I12" s="57"/>
    </row>
    <row r="13" spans="1:12" s="24" customFormat="1">
      <c r="A13" s="7" t="s">
        <v>27</v>
      </c>
      <c r="B13" s="23"/>
      <c r="C13" s="23"/>
      <c r="D13" s="23"/>
      <c r="E13" s="23"/>
      <c r="F13" s="23"/>
      <c r="H13" s="25"/>
      <c r="I13" s="26"/>
    </row>
    <row r="14" spans="1:12">
      <c r="A14" s="55"/>
      <c r="B14" s="23"/>
      <c r="C14" s="23"/>
      <c r="D14" s="23"/>
      <c r="E14" s="23"/>
      <c r="F14" s="23"/>
      <c r="G14" s="24"/>
      <c r="H14" s="25"/>
      <c r="I14" s="26"/>
      <c r="J14" s="24"/>
      <c r="K14" s="24"/>
      <c r="L14" s="24"/>
    </row>
    <row r="15" spans="1:12">
      <c r="A15" s="24"/>
      <c r="B15" s="23"/>
      <c r="C15" s="23"/>
      <c r="D15" s="23"/>
      <c r="E15" s="23"/>
      <c r="F15" s="23"/>
      <c r="G15" s="24"/>
      <c r="H15" s="25"/>
      <c r="I15" s="26"/>
      <c r="J15" s="24"/>
      <c r="K15" s="24"/>
      <c r="L15" s="24"/>
    </row>
    <row r="16" spans="1:12">
      <c r="A16" s="24"/>
      <c r="B16" s="23"/>
      <c r="C16" s="23"/>
      <c r="D16" s="23"/>
      <c r="E16" s="23"/>
      <c r="F16" s="23"/>
      <c r="G16" s="24"/>
      <c r="H16" s="25"/>
      <c r="I16" s="26"/>
      <c r="J16" s="24"/>
      <c r="K16" s="24"/>
      <c r="L16" s="24"/>
    </row>
    <row r="17" spans="1:15">
      <c r="A17" s="27"/>
      <c r="B17" s="28"/>
      <c r="C17" s="28"/>
      <c r="D17" s="28"/>
      <c r="E17" s="28"/>
      <c r="F17" s="28"/>
      <c r="G17" s="27"/>
      <c r="H17" s="29"/>
      <c r="I17" s="30"/>
      <c r="J17" s="27"/>
      <c r="K17" s="27"/>
      <c r="L17" s="27"/>
    </row>
    <row r="18" spans="1:15">
      <c r="A18" s="67" t="s">
        <v>34</v>
      </c>
      <c r="B18" s="65"/>
      <c r="C18" s="65"/>
      <c r="D18" s="65"/>
      <c r="E18" s="65"/>
      <c r="F18" s="68"/>
      <c r="G18" s="68"/>
      <c r="H18" s="68"/>
      <c r="I18" s="68"/>
      <c r="J18" s="68"/>
      <c r="K18" s="68"/>
      <c r="L18" s="68"/>
    </row>
    <row r="19" spans="1:15">
      <c r="A19" s="66"/>
      <c r="B19" s="66"/>
      <c r="C19" s="66"/>
      <c r="D19" s="66"/>
      <c r="E19" s="66"/>
      <c r="F19" s="69"/>
      <c r="G19" s="69"/>
      <c r="H19" s="69"/>
      <c r="I19" s="69"/>
      <c r="J19" s="69"/>
      <c r="K19" s="69"/>
      <c r="L19" s="69"/>
    </row>
    <row r="21" spans="1:15">
      <c r="A21" s="7" t="s">
        <v>16</v>
      </c>
      <c r="H21" s="53" t="s">
        <v>8</v>
      </c>
      <c r="I21" s="54">
        <f>ROUND((IF(AND(I12&gt;0,L3=10),I12/2,(IF(AND(I12=0,L3=10),I10/2,(IF(AND(I12&gt;0,L3=15),I12/2,(IF(AND(I12=0,L3=15),I10/2,(IF(AND(I12&gt;0,L3=25),I12,(IF(AND(I12=0,L3=25),I10)))))))))))),1)</f>
        <v>0</v>
      </c>
      <c r="M21" s="5" t="s">
        <v>5</v>
      </c>
      <c r="N21" s="2" t="e">
        <f>#REF!</f>
        <v>#REF!</v>
      </c>
    </row>
    <row r="22" spans="1:15">
      <c r="A22" s="22" t="s">
        <v>24</v>
      </c>
      <c r="G22" s="10"/>
      <c r="H22" s="47"/>
      <c r="I22" s="48"/>
      <c r="M22" s="5" t="s">
        <v>6</v>
      </c>
      <c r="N22" s="2" t="e">
        <f>MAX(#REF!)</f>
        <v>#REF!</v>
      </c>
    </row>
    <row r="23" spans="1:15">
      <c r="E23" s="8"/>
      <c r="F23" s="8"/>
      <c r="G23" s="8"/>
      <c r="H23" s="49"/>
      <c r="I23" s="50"/>
      <c r="J23" s="14"/>
      <c r="K23" s="15"/>
      <c r="M23" s="2"/>
      <c r="O23" s="15"/>
    </row>
    <row r="24" spans="1:15">
      <c r="A24" s="7" t="s">
        <v>7</v>
      </c>
      <c r="H24" s="47" t="s">
        <v>8</v>
      </c>
      <c r="I24" s="51">
        <f>ROUND(IF(L3=10,I21-(I10/2),IF(L3=15,I21-(I10/2),IF(L3=25,I21-I10))),1)</f>
        <v>0</v>
      </c>
    </row>
    <row r="25" spans="1:15">
      <c r="A25" s="56"/>
      <c r="H25" s="47"/>
      <c r="I25" s="48"/>
    </row>
    <row r="26" spans="1:15" s="1" customFormat="1">
      <c r="A26" s="38" t="s">
        <v>17</v>
      </c>
      <c r="F26" s="15"/>
      <c r="G26" s="2"/>
      <c r="H26" s="49" t="s">
        <v>8</v>
      </c>
      <c r="I26" s="52">
        <f>I10+I24</f>
        <v>0</v>
      </c>
    </row>
    <row r="27" spans="1:15" s="1" customFormat="1">
      <c r="A27" s="56"/>
      <c r="F27" s="15"/>
      <c r="G27" s="2"/>
      <c r="H27" s="9"/>
      <c r="I27" s="44"/>
    </row>
    <row r="28" spans="1:15">
      <c r="A28" s="27"/>
      <c r="B28" s="28"/>
      <c r="C28" s="28"/>
      <c r="D28" s="28"/>
      <c r="E28" s="28"/>
      <c r="F28" s="28"/>
      <c r="G28" s="27"/>
      <c r="H28" s="29"/>
      <c r="I28" s="30"/>
      <c r="J28" s="27"/>
      <c r="K28" s="27"/>
      <c r="L28" s="27"/>
    </row>
    <row r="37" spans="5:8">
      <c r="E37" s="22"/>
    </row>
    <row r="42" spans="5:8">
      <c r="H42" s="7"/>
    </row>
  </sheetData>
  <mergeCells count="2">
    <mergeCell ref="A7:E8"/>
    <mergeCell ref="A18:L19"/>
  </mergeCells>
  <phoneticPr fontId="8" type="noConversion"/>
  <pageMargins left="0.59055118110236227" right="0.19685039370078741" top="0.59055118110236227" bottom="0.39370078740157483" header="0.51181102362204722" footer="0.51181102362204722"/>
  <pageSetup paperSize="9" orientation="landscape" r:id="rId1"/>
  <headerFooter alignWithMargins="0">
    <oddFooter>&amp;L&amp;8SGV Verband St.Galler Volksschulträger
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Normal="100" workbookViewId="0">
      <selection activeCell="A30" sqref="A30"/>
    </sheetView>
  </sheetViews>
  <sheetFormatPr baseColWidth="10" defaultRowHeight="12.75"/>
  <cols>
    <col min="1" max="6" width="11.42578125" style="7"/>
    <col min="7" max="7" width="12.7109375" style="7" customWidth="1"/>
    <col min="8" max="8" width="11.42578125" style="7"/>
    <col min="9" max="9" width="10.7109375" style="8" customWidth="1"/>
    <col min="10" max="12" width="10.7109375" style="7" customWidth="1"/>
    <col min="13" max="16384" width="11.42578125" style="7"/>
  </cols>
  <sheetData>
    <row r="1" spans="1:12" ht="18">
      <c r="A1" s="4" t="s">
        <v>14</v>
      </c>
      <c r="H1" s="12"/>
      <c r="I1" s="11" t="s">
        <v>4</v>
      </c>
      <c r="J1" s="45"/>
      <c r="K1" s="45"/>
      <c r="L1" s="45"/>
    </row>
    <row r="2" spans="1:12" ht="15">
      <c r="A2" s="62" t="s">
        <v>23</v>
      </c>
      <c r="F2" s="3"/>
      <c r="H2" s="12"/>
    </row>
    <row r="3" spans="1:12" s="33" customFormat="1" ht="14.25">
      <c r="A3" s="21"/>
      <c r="B3" s="19"/>
      <c r="C3" s="19"/>
      <c r="D3" s="19"/>
      <c r="E3" s="19"/>
      <c r="F3" s="19"/>
      <c r="H3" s="12"/>
      <c r="I3" s="8"/>
      <c r="J3" s="7"/>
      <c r="K3" s="12" t="s">
        <v>25</v>
      </c>
      <c r="L3" s="58"/>
    </row>
    <row r="4" spans="1:12" s="33" customFormat="1" ht="14.25">
      <c r="A4" s="21"/>
      <c r="B4" s="19"/>
      <c r="C4" s="19"/>
      <c r="D4" s="19"/>
      <c r="E4" s="19"/>
      <c r="F4" s="19"/>
      <c r="I4" s="34"/>
      <c r="K4" s="20"/>
    </row>
    <row r="5" spans="1:12" s="33" customFormat="1" ht="14.25">
      <c r="A5" s="21"/>
      <c r="B5" s="19"/>
      <c r="C5" s="19"/>
      <c r="D5" s="19"/>
      <c r="E5" s="19"/>
      <c r="F5" s="19"/>
      <c r="I5" s="34"/>
      <c r="K5" s="20"/>
    </row>
    <row r="6" spans="1:12" s="33" customFormat="1" ht="14.25">
      <c r="A6" s="21"/>
      <c r="B6" s="19"/>
      <c r="C6" s="19"/>
      <c r="D6" s="19"/>
      <c r="E6" s="19"/>
      <c r="F6" s="19"/>
      <c r="I6" s="34"/>
      <c r="K6" s="20"/>
    </row>
    <row r="11" spans="1:12">
      <c r="A11" s="1" t="s">
        <v>0</v>
      </c>
      <c r="B11" s="1"/>
      <c r="C11" s="1"/>
      <c r="D11" s="1"/>
      <c r="E11" s="1"/>
      <c r="F11" s="1"/>
      <c r="I11" s="2"/>
      <c r="J11" s="1"/>
    </row>
    <row r="12" spans="1:12">
      <c r="A12" s="35"/>
      <c r="B12" s="1"/>
      <c r="C12" s="1"/>
      <c r="D12" s="1"/>
      <c r="E12" s="1"/>
      <c r="F12" s="1"/>
      <c r="I12" s="2"/>
      <c r="J12" s="1"/>
    </row>
    <row r="13" spans="1:12">
      <c r="A13" s="1" t="s">
        <v>9</v>
      </c>
      <c r="B13" s="1"/>
      <c r="C13" s="1"/>
      <c r="D13" s="1"/>
      <c r="E13" s="1"/>
      <c r="F13" s="1"/>
      <c r="I13" s="36"/>
      <c r="J13" s="1" t="s">
        <v>1</v>
      </c>
    </row>
    <row r="14" spans="1:12">
      <c r="A14" s="37" t="s">
        <v>30</v>
      </c>
      <c r="B14" s="1"/>
      <c r="C14" s="1"/>
      <c r="D14" s="1"/>
      <c r="E14" s="1"/>
      <c r="F14" s="1"/>
      <c r="I14" s="2"/>
      <c r="J14" s="1"/>
    </row>
    <row r="15" spans="1:12">
      <c r="A15" s="1"/>
      <c r="B15" s="1"/>
      <c r="C15" s="1"/>
      <c r="D15" s="1"/>
      <c r="E15" s="1"/>
      <c r="F15" s="1"/>
      <c r="I15" s="2"/>
      <c r="J15" s="1"/>
    </row>
    <row r="16" spans="1:12">
      <c r="I16" s="2"/>
      <c r="J16" s="1"/>
    </row>
    <row r="17" spans="1:10">
      <c r="A17" s="22"/>
    </row>
    <row r="18" spans="1:10">
      <c r="A18" s="17" t="s">
        <v>10</v>
      </c>
      <c r="B18" s="1"/>
      <c r="C18" s="1"/>
      <c r="D18" s="1"/>
      <c r="E18" s="1"/>
      <c r="F18" s="1"/>
      <c r="I18" s="2"/>
    </row>
    <row r="19" spans="1:10">
      <c r="A19" s="22" t="s">
        <v>31</v>
      </c>
      <c r="B19" s="1"/>
      <c r="C19" s="1"/>
      <c r="D19" s="1"/>
      <c r="E19" s="1"/>
      <c r="F19" s="1"/>
      <c r="H19" s="12" t="s">
        <v>8</v>
      </c>
      <c r="I19" s="59"/>
    </row>
    <row r="20" spans="1:10">
      <c r="A20" s="7" t="s">
        <v>32</v>
      </c>
      <c r="B20" s="1"/>
      <c r="C20" s="1"/>
      <c r="D20" s="1"/>
      <c r="E20" s="1"/>
      <c r="F20" s="1"/>
      <c r="I20" s="31"/>
    </row>
    <row r="21" spans="1:10">
      <c r="A21" s="7" t="s">
        <v>33</v>
      </c>
      <c r="B21" s="1"/>
      <c r="C21" s="1"/>
      <c r="D21" s="1"/>
      <c r="E21" s="1"/>
      <c r="F21" s="1"/>
      <c r="I21" s="2"/>
    </row>
    <row r="22" spans="1:10">
      <c r="A22" s="27"/>
      <c r="B22" s="27"/>
      <c r="C22" s="27"/>
      <c r="D22" s="27"/>
      <c r="E22" s="27"/>
      <c r="F22" s="27"/>
      <c r="G22" s="27"/>
      <c r="H22" s="27"/>
      <c r="I22" s="32"/>
      <c r="J22" s="27"/>
    </row>
    <row r="24" spans="1:10">
      <c r="A24" s="1" t="s">
        <v>3</v>
      </c>
    </row>
    <row r="25" spans="1:10">
      <c r="A25" s="1"/>
    </row>
    <row r="27" spans="1:10">
      <c r="A27" s="7" t="s">
        <v>11</v>
      </c>
      <c r="H27" s="9" t="s">
        <v>8</v>
      </c>
      <c r="I27" s="2">
        <f>ROUND(IF(L3=15,I19/60*I13/2,(IF(L3=25,I19/120*I13))),1)</f>
        <v>0</v>
      </c>
    </row>
  </sheetData>
  <phoneticPr fontId="8" type="noConversion"/>
  <pageMargins left="0.59055118110236227" right="0.19685039370078741" top="0.59055118110236227" bottom="0.39370078740157483" header="0.51181102362204722" footer="0.51181102362204722"/>
  <pageSetup paperSize="9" orientation="landscape" r:id="rId1"/>
  <headerFooter alignWithMargins="0">
    <oddFooter>&amp;L&amp;8SGV Verband St.Galler Volksschulträger&amp;R&amp;8&amp;D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Standard</vt:lpstr>
      <vt:lpstr>bei Urlaub</vt:lpstr>
      <vt:lpstr>bei Austritt</vt:lpstr>
    </vt:vector>
  </TitlesOfParts>
  <Company>Kanton St. Gallen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Kanton St. Gallen</dc:creator>
  <cp:lastModifiedBy>Manuela Lowiner</cp:lastModifiedBy>
  <cp:lastPrinted>2012-12-06T06:15:14Z</cp:lastPrinted>
  <dcterms:created xsi:type="dcterms:W3CDTF">2004-08-05T11:21:51Z</dcterms:created>
  <dcterms:modified xsi:type="dcterms:W3CDTF">2016-07-14T07:20:42Z</dcterms:modified>
</cp:coreProperties>
</file>